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Andreas' Documents\Dropbox\2019.20\SDA\Grade\"/>
    </mc:Choice>
  </mc:AlternateContent>
  <xr:revisionPtr revIDLastSave="0" documentId="13_ncr:1_{3C3C03AB-DBE3-413D-BAE0-61935E71CF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DA 2019.20" sheetId="1" r:id="rId1"/>
  </sheets>
  <definedNames>
    <definedName name="_xlnm._FilterDatabase" localSheetId="0" hidden="1">'SDA 2019.20'!$A$1:$ER$1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U15" i="1" l="1"/>
  <c r="EF140" i="1" l="1"/>
  <c r="CQ140" i="1" s="1"/>
  <c r="EF2" i="1"/>
  <c r="CQ2" i="1" s="1"/>
  <c r="EF174" i="1"/>
  <c r="CQ174" i="1" s="1"/>
  <c r="EF194" i="1"/>
  <c r="CQ194" i="1" s="1"/>
  <c r="EF43" i="1"/>
  <c r="CQ43" i="1" s="1"/>
  <c r="EF3" i="1"/>
  <c r="CQ3" i="1" s="1"/>
  <c r="EF5" i="1"/>
  <c r="CQ5" i="1" s="1"/>
  <c r="EF21" i="1"/>
  <c r="CQ21" i="1" s="1"/>
  <c r="EF193" i="1"/>
  <c r="CQ193" i="1" s="1"/>
  <c r="EF108" i="1"/>
  <c r="CQ108" i="1" s="1"/>
  <c r="EF96" i="1"/>
  <c r="CQ96" i="1" s="1"/>
  <c r="EF133" i="1"/>
  <c r="CQ133" i="1" s="1"/>
  <c r="EF26" i="1"/>
  <c r="CQ26" i="1" s="1"/>
  <c r="EF186" i="1"/>
  <c r="CQ186" i="1" s="1"/>
  <c r="EF192" i="1"/>
  <c r="CQ192" i="1" s="1"/>
  <c r="EF153" i="1"/>
  <c r="CQ153" i="1" s="1"/>
  <c r="EF160" i="1"/>
  <c r="CQ160" i="1" s="1"/>
  <c r="EF99" i="1"/>
  <c r="CQ99" i="1" s="1"/>
  <c r="EF84" i="1"/>
  <c r="CQ84" i="1" s="1"/>
  <c r="EF159" i="1"/>
  <c r="CQ159" i="1" s="1"/>
  <c r="EF182" i="1"/>
  <c r="CQ182" i="1" s="1"/>
  <c r="EF170" i="1"/>
  <c r="CQ170" i="1" s="1"/>
  <c r="EF80" i="1"/>
  <c r="CQ80" i="1" s="1"/>
  <c r="EF8" i="1"/>
  <c r="CQ8" i="1" s="1"/>
  <c r="EF92" i="1"/>
  <c r="CQ92" i="1" s="1"/>
  <c r="EF33" i="1"/>
  <c r="CQ33" i="1" s="1"/>
  <c r="EF172" i="1"/>
  <c r="CQ172" i="1" s="1"/>
  <c r="EF141" i="1"/>
  <c r="CQ141" i="1" s="1"/>
  <c r="EF157" i="1"/>
  <c r="CQ157" i="1" s="1"/>
  <c r="EF168" i="1"/>
  <c r="CQ168" i="1" s="1"/>
  <c r="EF158" i="1"/>
  <c r="CQ158" i="1" s="1"/>
  <c r="EF175" i="1"/>
  <c r="CQ175" i="1" s="1"/>
  <c r="EF70" i="1"/>
  <c r="CQ70" i="1" s="1"/>
  <c r="EF122" i="1"/>
  <c r="CQ122" i="1" s="1"/>
  <c r="EF23" i="1"/>
  <c r="CQ23" i="1" s="1"/>
  <c r="EF116" i="1"/>
  <c r="CQ116" i="1" s="1"/>
  <c r="EF73" i="1"/>
  <c r="CQ73" i="1" s="1"/>
  <c r="EF67" i="1"/>
  <c r="CQ67" i="1" s="1"/>
  <c r="EF64" i="1"/>
  <c r="CQ64" i="1" s="1"/>
  <c r="EF42" i="1"/>
  <c r="CQ42" i="1" s="1"/>
  <c r="EF156" i="1"/>
  <c r="CQ156" i="1" s="1"/>
  <c r="EF19" i="1"/>
  <c r="CQ19" i="1" s="1"/>
  <c r="EF24" i="1"/>
  <c r="CQ24" i="1" s="1"/>
  <c r="EF87" i="1"/>
  <c r="CQ87" i="1" s="1"/>
  <c r="EF30" i="1"/>
  <c r="CQ30" i="1" s="1"/>
  <c r="EF184" i="1"/>
  <c r="CQ184" i="1" s="1"/>
  <c r="EF49" i="1"/>
  <c r="CQ49" i="1" s="1"/>
  <c r="EF59" i="1"/>
  <c r="CQ59" i="1" s="1"/>
  <c r="EF35" i="1"/>
  <c r="CQ35" i="1" s="1"/>
  <c r="EF81" i="1"/>
  <c r="CQ81" i="1" s="1"/>
  <c r="EF71" i="1"/>
  <c r="CQ71" i="1" s="1"/>
  <c r="EF52" i="1"/>
  <c r="CQ52" i="1" s="1"/>
  <c r="EF83" i="1"/>
  <c r="CQ83" i="1" s="1"/>
  <c r="EF39" i="1"/>
  <c r="CQ39" i="1" s="1"/>
  <c r="EF25" i="1"/>
  <c r="CQ25" i="1" s="1"/>
  <c r="EF109" i="1"/>
  <c r="CQ109" i="1" s="1"/>
  <c r="EF17" i="1"/>
  <c r="CQ17" i="1" s="1"/>
  <c r="EF7" i="1"/>
  <c r="CQ7" i="1" s="1"/>
  <c r="EF94" i="1"/>
  <c r="CQ94" i="1" s="1"/>
  <c r="EF29" i="1"/>
  <c r="CQ29" i="1" s="1"/>
  <c r="EF15" i="1"/>
  <c r="CQ15" i="1" s="1"/>
  <c r="EF60" i="1"/>
  <c r="CQ60" i="1" s="1"/>
  <c r="EF40" i="1"/>
  <c r="CQ40" i="1" s="1"/>
  <c r="EF32" i="1"/>
  <c r="CQ32" i="1" s="1"/>
  <c r="EF77" i="1"/>
  <c r="CQ77" i="1" s="1"/>
  <c r="EF62" i="1"/>
  <c r="CQ62" i="1" s="1"/>
  <c r="EF51" i="1"/>
  <c r="CQ51" i="1" s="1"/>
  <c r="EF54" i="1"/>
  <c r="CQ54" i="1" s="1"/>
  <c r="EF137" i="1"/>
  <c r="CQ137" i="1" s="1"/>
  <c r="EF164" i="1"/>
  <c r="CQ164" i="1" s="1"/>
  <c r="EF101" i="1"/>
  <c r="CQ101" i="1" s="1"/>
  <c r="EF20" i="1"/>
  <c r="CQ20" i="1" s="1"/>
  <c r="EF34" i="1"/>
  <c r="CQ34" i="1" s="1"/>
  <c r="EF22" i="1"/>
  <c r="CQ22" i="1" s="1"/>
  <c r="EF6" i="1"/>
  <c r="CQ6" i="1" s="1"/>
  <c r="EF142" i="1"/>
  <c r="CQ142" i="1" s="1"/>
  <c r="EF88" i="1"/>
  <c r="CQ88" i="1" s="1"/>
  <c r="EF113" i="1"/>
  <c r="CQ113" i="1" s="1"/>
  <c r="EF188" i="1"/>
  <c r="CQ188" i="1" s="1"/>
  <c r="EF127" i="1"/>
  <c r="CQ127" i="1" s="1"/>
  <c r="EF115" i="1"/>
  <c r="CQ115" i="1" s="1"/>
  <c r="EF123" i="1"/>
  <c r="CQ123" i="1" s="1"/>
  <c r="EF125" i="1"/>
  <c r="CQ125" i="1" s="1"/>
  <c r="EF90" i="1"/>
  <c r="CQ90" i="1" s="1"/>
  <c r="EF69" i="1"/>
  <c r="CQ69" i="1" s="1"/>
  <c r="EF152" i="1"/>
  <c r="CQ152" i="1" s="1"/>
  <c r="EF161" i="1"/>
  <c r="CQ161" i="1" s="1"/>
  <c r="EF148" i="1"/>
  <c r="CQ148" i="1" s="1"/>
  <c r="EF18" i="1"/>
  <c r="CQ18" i="1" s="1"/>
  <c r="EF110" i="1"/>
  <c r="CQ110" i="1" s="1"/>
  <c r="EF131" i="1"/>
  <c r="CQ131" i="1" s="1"/>
  <c r="EF176" i="1"/>
  <c r="CQ176" i="1" s="1"/>
  <c r="EF114" i="1"/>
  <c r="CQ114" i="1" s="1"/>
  <c r="EF191" i="1"/>
  <c r="CQ191" i="1" s="1"/>
  <c r="EF139" i="1"/>
  <c r="CQ139" i="1" s="1"/>
  <c r="EF95" i="1"/>
  <c r="CQ95" i="1" s="1"/>
  <c r="EF106" i="1"/>
  <c r="CQ106" i="1" s="1"/>
  <c r="EF85" i="1"/>
  <c r="CQ85" i="1" s="1"/>
  <c r="EF97" i="1"/>
  <c r="CQ97" i="1" s="1"/>
  <c r="EF100" i="1"/>
  <c r="CQ100" i="1" s="1"/>
  <c r="EF61" i="1"/>
  <c r="CQ61" i="1" s="1"/>
  <c r="EF63" i="1"/>
  <c r="CQ63" i="1" s="1"/>
  <c r="EF150" i="1"/>
  <c r="CQ150" i="1" s="1"/>
  <c r="EF68" i="1"/>
  <c r="CQ68" i="1" s="1"/>
  <c r="EF129" i="1"/>
  <c r="CQ129" i="1" s="1"/>
  <c r="EF55" i="1"/>
  <c r="CQ55" i="1" s="1"/>
  <c r="EF58" i="1"/>
  <c r="CQ58" i="1" s="1"/>
  <c r="EF27" i="1"/>
  <c r="CQ27" i="1" s="1"/>
  <c r="EF50" i="1"/>
  <c r="CQ50" i="1" s="1"/>
  <c r="EF190" i="1"/>
  <c r="CQ190" i="1" s="1"/>
  <c r="EF91" i="1"/>
  <c r="CQ91" i="1" s="1"/>
  <c r="EF155" i="1"/>
  <c r="CQ155" i="1" s="1"/>
  <c r="EF119" i="1"/>
  <c r="CQ119" i="1" s="1"/>
  <c r="EF138" i="1"/>
  <c r="CQ138" i="1" s="1"/>
  <c r="EF53" i="1"/>
  <c r="CQ53" i="1" s="1"/>
  <c r="EF4" i="1"/>
  <c r="CQ4" i="1" s="1"/>
  <c r="EF167" i="1"/>
  <c r="CQ167" i="1" s="1"/>
  <c r="EF107" i="1"/>
  <c r="CQ107" i="1" s="1"/>
  <c r="EF147" i="1"/>
  <c r="CQ147" i="1" s="1"/>
  <c r="EF66" i="1"/>
  <c r="CQ66" i="1" s="1"/>
  <c r="EF93" i="1"/>
  <c r="CQ93" i="1" s="1"/>
  <c r="EF44" i="1"/>
  <c r="CQ44" i="1" s="1"/>
  <c r="EF187" i="1"/>
  <c r="CQ187" i="1" s="1"/>
  <c r="EF9" i="1"/>
  <c r="CQ9" i="1" s="1"/>
  <c r="EF124" i="1"/>
  <c r="CQ124" i="1" s="1"/>
  <c r="EF102" i="1"/>
  <c r="CQ102" i="1" s="1"/>
  <c r="EF130" i="1"/>
  <c r="CQ130" i="1" s="1"/>
  <c r="EF126" i="1"/>
  <c r="CQ126" i="1" s="1"/>
  <c r="EF134" i="1"/>
  <c r="CQ134" i="1" s="1"/>
  <c r="EF98" i="1"/>
  <c r="CQ98" i="1" s="1"/>
  <c r="EF117" i="1"/>
  <c r="CQ117" i="1" s="1"/>
  <c r="EF143" i="1"/>
  <c r="CQ143" i="1" s="1"/>
  <c r="EF45" i="1"/>
  <c r="CQ45" i="1" s="1"/>
  <c r="EF166" i="1"/>
  <c r="CQ166" i="1" s="1"/>
  <c r="EF179" i="1"/>
  <c r="CQ179" i="1" s="1"/>
  <c r="EF180" i="1"/>
  <c r="CQ180" i="1" s="1"/>
  <c r="EF120" i="1"/>
  <c r="CQ120" i="1" s="1"/>
  <c r="EF144" i="1"/>
  <c r="CQ144" i="1" s="1"/>
  <c r="EF163" i="1"/>
  <c r="CQ163" i="1" s="1"/>
  <c r="EF154" i="1"/>
  <c r="CQ154" i="1" s="1"/>
  <c r="EF12" i="1"/>
  <c r="CQ12" i="1" s="1"/>
  <c r="EF105" i="1"/>
  <c r="CQ105" i="1" s="1"/>
  <c r="EF183" i="1"/>
  <c r="CQ183" i="1" s="1"/>
  <c r="EF185" i="1"/>
  <c r="CQ185" i="1" s="1"/>
  <c r="EF162" i="1"/>
  <c r="CQ162" i="1" s="1"/>
  <c r="EF149" i="1"/>
  <c r="CQ149" i="1" s="1"/>
  <c r="EF74" i="1"/>
  <c r="CQ74" i="1" s="1"/>
  <c r="EF46" i="1"/>
  <c r="CQ46" i="1" s="1"/>
  <c r="EF89" i="1"/>
  <c r="CQ89" i="1" s="1"/>
  <c r="EF111" i="1"/>
  <c r="CQ111" i="1" s="1"/>
  <c r="EF151" i="1"/>
  <c r="CQ151" i="1" s="1"/>
  <c r="EF57" i="1"/>
  <c r="CQ57" i="1" s="1"/>
  <c r="EF14" i="1"/>
  <c r="CQ14" i="1" s="1"/>
  <c r="EF38" i="1"/>
  <c r="CQ38" i="1" s="1"/>
  <c r="EF75" i="1"/>
  <c r="CQ75" i="1" s="1"/>
  <c r="EF79" i="1"/>
  <c r="CQ79" i="1" s="1"/>
  <c r="EF169" i="1"/>
  <c r="CQ169" i="1" s="1"/>
  <c r="EF16" i="1"/>
  <c r="CQ16" i="1" s="1"/>
  <c r="EF10" i="1"/>
  <c r="CQ10" i="1" s="1"/>
  <c r="EF128" i="1"/>
  <c r="CQ128" i="1" s="1"/>
  <c r="EF146" i="1"/>
  <c r="CQ146" i="1" s="1"/>
  <c r="EF86" i="1"/>
  <c r="CQ86" i="1" s="1"/>
  <c r="EF11" i="1"/>
  <c r="CQ11" i="1" s="1"/>
  <c r="EF72" i="1"/>
  <c r="CQ72" i="1" s="1"/>
  <c r="EF136" i="1"/>
  <c r="CQ136" i="1" s="1"/>
  <c r="EF181" i="1"/>
  <c r="CQ181" i="1" s="1"/>
  <c r="EF65" i="1"/>
  <c r="CQ65" i="1" s="1"/>
  <c r="EF132" i="1"/>
  <c r="CQ132" i="1" s="1"/>
  <c r="EF112" i="1"/>
  <c r="CQ112" i="1" s="1"/>
  <c r="EF48" i="1"/>
  <c r="CQ48" i="1" s="1"/>
  <c r="EF135" i="1"/>
  <c r="CQ135" i="1" s="1"/>
  <c r="EF104" i="1"/>
  <c r="CQ104" i="1" s="1"/>
  <c r="EF76" i="1"/>
  <c r="CQ76" i="1" s="1"/>
  <c r="EF171" i="1"/>
  <c r="CQ171" i="1" s="1"/>
  <c r="EF189" i="1"/>
  <c r="CQ189" i="1" s="1"/>
  <c r="EF56" i="1"/>
  <c r="CQ56" i="1" s="1"/>
  <c r="EF28" i="1"/>
  <c r="CQ28" i="1" s="1"/>
  <c r="EF37" i="1"/>
  <c r="CQ37" i="1" s="1"/>
  <c r="EF41" i="1"/>
  <c r="CQ41" i="1" s="1"/>
  <c r="EF13" i="1"/>
  <c r="CQ13" i="1" s="1"/>
  <c r="EF47" i="1"/>
  <c r="CQ47" i="1" s="1"/>
  <c r="EF31" i="1"/>
  <c r="CQ31" i="1" s="1"/>
  <c r="EF78" i="1"/>
  <c r="CQ78" i="1" s="1"/>
  <c r="EF82" i="1"/>
  <c r="CQ82" i="1" s="1"/>
  <c r="EF36" i="1"/>
  <c r="CQ36" i="1" s="1"/>
  <c r="EF103" i="1"/>
  <c r="CQ103" i="1" s="1"/>
  <c r="EF118" i="1"/>
  <c r="CQ118" i="1" s="1"/>
  <c r="EF121" i="1"/>
  <c r="CQ121" i="1" s="1"/>
  <c r="EF178" i="1"/>
  <c r="CQ178" i="1" s="1"/>
  <c r="EF165" i="1"/>
  <c r="CQ165" i="1" s="1"/>
  <c r="EF145" i="1"/>
  <c r="CQ145" i="1" s="1"/>
  <c r="EF177" i="1"/>
  <c r="CQ177" i="1" s="1"/>
  <c r="EF173" i="1"/>
  <c r="CQ173" i="1" s="1"/>
  <c r="EC173" i="1"/>
  <c r="BP173" i="1" s="1"/>
  <c r="EC140" i="1"/>
  <c r="BP140" i="1" s="1"/>
  <c r="EC2" i="1"/>
  <c r="BP2" i="1" s="1"/>
  <c r="EC174" i="1"/>
  <c r="BP174" i="1" s="1"/>
  <c r="EC194" i="1"/>
  <c r="BP194" i="1" s="1"/>
  <c r="EC43" i="1"/>
  <c r="BP43" i="1" s="1"/>
  <c r="EC3" i="1"/>
  <c r="BP3" i="1" s="1"/>
  <c r="EC5" i="1"/>
  <c r="BP5" i="1" s="1"/>
  <c r="EC21" i="1"/>
  <c r="BP21" i="1" s="1"/>
  <c r="EC193" i="1"/>
  <c r="BP193" i="1" s="1"/>
  <c r="EC108" i="1"/>
  <c r="BP108" i="1" s="1"/>
  <c r="EC96" i="1"/>
  <c r="BP96" i="1" s="1"/>
  <c r="EC133" i="1"/>
  <c r="BP133" i="1" s="1"/>
  <c r="EC26" i="1"/>
  <c r="BP26" i="1" s="1"/>
  <c r="EC186" i="1"/>
  <c r="BP186" i="1" s="1"/>
  <c r="EC192" i="1"/>
  <c r="BP192" i="1" s="1"/>
  <c r="EC153" i="1"/>
  <c r="BP153" i="1" s="1"/>
  <c r="EC160" i="1"/>
  <c r="BP160" i="1" s="1"/>
  <c r="EC99" i="1"/>
  <c r="BP99" i="1" s="1"/>
  <c r="EC84" i="1"/>
  <c r="BP84" i="1" s="1"/>
  <c r="EC159" i="1"/>
  <c r="BP159" i="1" s="1"/>
  <c r="EC182" i="1"/>
  <c r="BP182" i="1" s="1"/>
  <c r="EC170" i="1"/>
  <c r="BP170" i="1" s="1"/>
  <c r="EC80" i="1"/>
  <c r="BP80" i="1" s="1"/>
  <c r="EC8" i="1"/>
  <c r="BP8" i="1" s="1"/>
  <c r="EC92" i="1"/>
  <c r="BP92" i="1" s="1"/>
  <c r="EC33" i="1"/>
  <c r="BP33" i="1" s="1"/>
  <c r="EC172" i="1"/>
  <c r="BP172" i="1" s="1"/>
  <c r="EC141" i="1"/>
  <c r="BP141" i="1" s="1"/>
  <c r="EC157" i="1"/>
  <c r="BP157" i="1" s="1"/>
  <c r="EC168" i="1"/>
  <c r="BP168" i="1" s="1"/>
  <c r="EC158" i="1"/>
  <c r="BP158" i="1" s="1"/>
  <c r="EC175" i="1"/>
  <c r="BP175" i="1" s="1"/>
  <c r="EC70" i="1"/>
  <c r="BP70" i="1" s="1"/>
  <c r="EC122" i="1"/>
  <c r="BP122" i="1" s="1"/>
  <c r="EC23" i="1"/>
  <c r="BP23" i="1" s="1"/>
  <c r="EC116" i="1"/>
  <c r="BP116" i="1" s="1"/>
  <c r="EC73" i="1"/>
  <c r="BP73" i="1" s="1"/>
  <c r="EC67" i="1"/>
  <c r="BP67" i="1" s="1"/>
  <c r="EC64" i="1"/>
  <c r="BP64" i="1" s="1"/>
  <c r="EC42" i="1"/>
  <c r="BP42" i="1" s="1"/>
  <c r="EC156" i="1"/>
  <c r="BP156" i="1" s="1"/>
  <c r="EC19" i="1"/>
  <c r="BP19" i="1" s="1"/>
  <c r="EC24" i="1"/>
  <c r="BP24" i="1" s="1"/>
  <c r="EC87" i="1"/>
  <c r="BP87" i="1" s="1"/>
  <c r="EC30" i="1"/>
  <c r="BP30" i="1" s="1"/>
  <c r="EC184" i="1"/>
  <c r="BP184" i="1" s="1"/>
  <c r="EC49" i="1"/>
  <c r="BP49" i="1" s="1"/>
  <c r="EC59" i="1"/>
  <c r="BP59" i="1" s="1"/>
  <c r="EC35" i="1"/>
  <c r="BP35" i="1" s="1"/>
  <c r="EC81" i="1"/>
  <c r="BP81" i="1" s="1"/>
  <c r="EC71" i="1"/>
  <c r="BP71" i="1" s="1"/>
  <c r="EC52" i="1"/>
  <c r="BP52" i="1" s="1"/>
  <c r="EC83" i="1"/>
  <c r="BP83" i="1" s="1"/>
  <c r="EC39" i="1"/>
  <c r="BP39" i="1" s="1"/>
  <c r="EC25" i="1"/>
  <c r="BP25" i="1" s="1"/>
  <c r="EC109" i="1"/>
  <c r="BP109" i="1" s="1"/>
  <c r="EC17" i="1"/>
  <c r="BP17" i="1" s="1"/>
  <c r="EC7" i="1"/>
  <c r="BP7" i="1" s="1"/>
  <c r="EC94" i="1"/>
  <c r="BP94" i="1" s="1"/>
  <c r="EC29" i="1"/>
  <c r="BP29" i="1" s="1"/>
  <c r="EC15" i="1"/>
  <c r="BP15" i="1" s="1"/>
  <c r="EC60" i="1"/>
  <c r="BP60" i="1" s="1"/>
  <c r="EC40" i="1"/>
  <c r="BP40" i="1" s="1"/>
  <c r="EC32" i="1"/>
  <c r="BP32" i="1" s="1"/>
  <c r="EC77" i="1"/>
  <c r="BP77" i="1" s="1"/>
  <c r="EC62" i="1"/>
  <c r="BP62" i="1" s="1"/>
  <c r="EC51" i="1"/>
  <c r="BP51" i="1" s="1"/>
  <c r="EC54" i="1"/>
  <c r="BP54" i="1" s="1"/>
  <c r="EC137" i="1"/>
  <c r="BP137" i="1" s="1"/>
  <c r="EC164" i="1"/>
  <c r="BP164" i="1" s="1"/>
  <c r="EC101" i="1"/>
  <c r="BP101" i="1" s="1"/>
  <c r="EC20" i="1"/>
  <c r="BP20" i="1" s="1"/>
  <c r="EC34" i="1"/>
  <c r="BP34" i="1" s="1"/>
  <c r="EC22" i="1"/>
  <c r="BP22" i="1" s="1"/>
  <c r="EC6" i="1"/>
  <c r="BP6" i="1" s="1"/>
  <c r="EC142" i="1"/>
  <c r="BP142" i="1" s="1"/>
  <c r="EC88" i="1"/>
  <c r="BP88" i="1" s="1"/>
  <c r="EC113" i="1"/>
  <c r="BP113" i="1" s="1"/>
  <c r="EC188" i="1"/>
  <c r="BP188" i="1" s="1"/>
  <c r="EC127" i="1"/>
  <c r="BP127" i="1" s="1"/>
  <c r="EC115" i="1"/>
  <c r="BP115" i="1" s="1"/>
  <c r="EC123" i="1"/>
  <c r="BP123" i="1" s="1"/>
  <c r="EC125" i="1"/>
  <c r="BP125" i="1" s="1"/>
  <c r="EC90" i="1"/>
  <c r="BP90" i="1" s="1"/>
  <c r="EC69" i="1"/>
  <c r="BP69" i="1" s="1"/>
  <c r="EC152" i="1"/>
  <c r="BP152" i="1" s="1"/>
  <c r="EC161" i="1"/>
  <c r="BP161" i="1" s="1"/>
  <c r="EC148" i="1"/>
  <c r="BP148" i="1" s="1"/>
  <c r="EC18" i="1"/>
  <c r="BP18" i="1" s="1"/>
  <c r="EC110" i="1"/>
  <c r="BP110" i="1" s="1"/>
  <c r="EC131" i="1"/>
  <c r="BP131" i="1" s="1"/>
  <c r="EC176" i="1"/>
  <c r="BP176" i="1" s="1"/>
  <c r="EC114" i="1"/>
  <c r="BP114" i="1" s="1"/>
  <c r="EC191" i="1"/>
  <c r="BP191" i="1" s="1"/>
  <c r="EC139" i="1"/>
  <c r="BP139" i="1" s="1"/>
  <c r="EC95" i="1"/>
  <c r="BP95" i="1" s="1"/>
  <c r="EC106" i="1"/>
  <c r="BP106" i="1" s="1"/>
  <c r="EC85" i="1"/>
  <c r="BP85" i="1" s="1"/>
  <c r="EC97" i="1"/>
  <c r="BP97" i="1" s="1"/>
  <c r="EC100" i="1"/>
  <c r="BP100" i="1" s="1"/>
  <c r="EC61" i="1"/>
  <c r="BP61" i="1" s="1"/>
  <c r="EC63" i="1"/>
  <c r="BP63" i="1" s="1"/>
  <c r="EC150" i="1"/>
  <c r="BP150" i="1" s="1"/>
  <c r="EC68" i="1"/>
  <c r="BP68" i="1" s="1"/>
  <c r="EC129" i="1"/>
  <c r="BP129" i="1" s="1"/>
  <c r="EC55" i="1"/>
  <c r="BP55" i="1" s="1"/>
  <c r="EC58" i="1"/>
  <c r="BP58" i="1" s="1"/>
  <c r="EC27" i="1"/>
  <c r="BP27" i="1" s="1"/>
  <c r="EC50" i="1"/>
  <c r="BP50" i="1" s="1"/>
  <c r="EC190" i="1"/>
  <c r="BP190" i="1" s="1"/>
  <c r="EC91" i="1"/>
  <c r="BP91" i="1" s="1"/>
  <c r="EC155" i="1"/>
  <c r="BP155" i="1" s="1"/>
  <c r="EC119" i="1"/>
  <c r="BP119" i="1" s="1"/>
  <c r="EC138" i="1"/>
  <c r="BP138" i="1" s="1"/>
  <c r="EC53" i="1"/>
  <c r="BP53" i="1" s="1"/>
  <c r="EC4" i="1"/>
  <c r="BP4" i="1" s="1"/>
  <c r="EC167" i="1"/>
  <c r="BP167" i="1" s="1"/>
  <c r="EC107" i="1"/>
  <c r="BP107" i="1" s="1"/>
  <c r="EC147" i="1"/>
  <c r="BP147" i="1" s="1"/>
  <c r="EC66" i="1"/>
  <c r="BP66" i="1" s="1"/>
  <c r="EC93" i="1"/>
  <c r="BP93" i="1" s="1"/>
  <c r="EC44" i="1"/>
  <c r="BP44" i="1" s="1"/>
  <c r="EC187" i="1"/>
  <c r="BP187" i="1" s="1"/>
  <c r="EC9" i="1"/>
  <c r="BP9" i="1" s="1"/>
  <c r="EC124" i="1"/>
  <c r="BP124" i="1" s="1"/>
  <c r="EC102" i="1"/>
  <c r="BP102" i="1" s="1"/>
  <c r="EC130" i="1"/>
  <c r="BP130" i="1" s="1"/>
  <c r="EC126" i="1"/>
  <c r="BP126" i="1" s="1"/>
  <c r="EC134" i="1"/>
  <c r="BP134" i="1" s="1"/>
  <c r="EC98" i="1"/>
  <c r="BP98" i="1" s="1"/>
  <c r="EC117" i="1"/>
  <c r="BP117" i="1" s="1"/>
  <c r="EC143" i="1"/>
  <c r="BP143" i="1" s="1"/>
  <c r="EC45" i="1"/>
  <c r="BP45" i="1" s="1"/>
  <c r="EC166" i="1"/>
  <c r="BP166" i="1" s="1"/>
  <c r="EC179" i="1"/>
  <c r="BP179" i="1" s="1"/>
  <c r="EC180" i="1"/>
  <c r="BP180" i="1" s="1"/>
  <c r="EC120" i="1"/>
  <c r="BP120" i="1" s="1"/>
  <c r="EC144" i="1"/>
  <c r="BP144" i="1" s="1"/>
  <c r="EC163" i="1"/>
  <c r="BP163" i="1" s="1"/>
  <c r="EC154" i="1"/>
  <c r="BP154" i="1" s="1"/>
  <c r="EC12" i="1"/>
  <c r="BP12" i="1" s="1"/>
  <c r="EC105" i="1"/>
  <c r="BP105" i="1" s="1"/>
  <c r="EC183" i="1"/>
  <c r="BP183" i="1" s="1"/>
  <c r="EC185" i="1"/>
  <c r="BP185" i="1" s="1"/>
  <c r="EC162" i="1"/>
  <c r="BP162" i="1" s="1"/>
  <c r="EC149" i="1"/>
  <c r="BP149" i="1" s="1"/>
  <c r="EC74" i="1"/>
  <c r="BP74" i="1" s="1"/>
  <c r="EC46" i="1"/>
  <c r="BP46" i="1" s="1"/>
  <c r="EC89" i="1"/>
  <c r="BP89" i="1" s="1"/>
  <c r="EC111" i="1"/>
  <c r="BP111" i="1" s="1"/>
  <c r="EC151" i="1"/>
  <c r="BP151" i="1" s="1"/>
  <c r="EC57" i="1"/>
  <c r="BP57" i="1" s="1"/>
  <c r="EC14" i="1"/>
  <c r="BP14" i="1" s="1"/>
  <c r="EC38" i="1"/>
  <c r="BP38" i="1" s="1"/>
  <c r="EC75" i="1"/>
  <c r="BP75" i="1" s="1"/>
  <c r="EC79" i="1"/>
  <c r="BP79" i="1" s="1"/>
  <c r="EC169" i="1"/>
  <c r="BP169" i="1" s="1"/>
  <c r="EC16" i="1"/>
  <c r="BP16" i="1" s="1"/>
  <c r="EC10" i="1"/>
  <c r="BP10" i="1" s="1"/>
  <c r="EC128" i="1"/>
  <c r="BP128" i="1" s="1"/>
  <c r="EC146" i="1"/>
  <c r="BP146" i="1" s="1"/>
  <c r="EC86" i="1"/>
  <c r="BP86" i="1" s="1"/>
  <c r="EC11" i="1"/>
  <c r="BP11" i="1" s="1"/>
  <c r="EC72" i="1"/>
  <c r="BP72" i="1" s="1"/>
  <c r="EC136" i="1"/>
  <c r="BP136" i="1" s="1"/>
  <c r="EC181" i="1"/>
  <c r="BP181" i="1" s="1"/>
  <c r="EC65" i="1"/>
  <c r="BP65" i="1" s="1"/>
  <c r="EC132" i="1"/>
  <c r="BP132" i="1" s="1"/>
  <c r="EC112" i="1"/>
  <c r="BP112" i="1" s="1"/>
  <c r="EC48" i="1"/>
  <c r="BP48" i="1" s="1"/>
  <c r="EC135" i="1"/>
  <c r="BP135" i="1" s="1"/>
  <c r="EC104" i="1"/>
  <c r="BP104" i="1" s="1"/>
  <c r="EC76" i="1"/>
  <c r="BP76" i="1" s="1"/>
  <c r="EC171" i="1"/>
  <c r="BP171" i="1" s="1"/>
  <c r="EC189" i="1"/>
  <c r="BP189" i="1" s="1"/>
  <c r="EC56" i="1"/>
  <c r="BP56" i="1" s="1"/>
  <c r="EC28" i="1"/>
  <c r="BP28" i="1" s="1"/>
  <c r="EC37" i="1"/>
  <c r="BP37" i="1" s="1"/>
  <c r="EC41" i="1"/>
  <c r="BP41" i="1" s="1"/>
  <c r="EC13" i="1"/>
  <c r="BP13" i="1" s="1"/>
  <c r="EC47" i="1"/>
  <c r="BP47" i="1" s="1"/>
  <c r="EC31" i="1"/>
  <c r="BP31" i="1" s="1"/>
  <c r="EC78" i="1"/>
  <c r="BP78" i="1" s="1"/>
  <c r="EC82" i="1"/>
  <c r="BP82" i="1" s="1"/>
  <c r="EC36" i="1"/>
  <c r="BP36" i="1" s="1"/>
  <c r="EC103" i="1"/>
  <c r="BP103" i="1" s="1"/>
  <c r="EC118" i="1"/>
  <c r="BP118" i="1" s="1"/>
  <c r="EC121" i="1"/>
  <c r="BP121" i="1" s="1"/>
  <c r="EC178" i="1"/>
  <c r="BP178" i="1" s="1"/>
  <c r="EC165" i="1"/>
  <c r="BP165" i="1" s="1"/>
  <c r="EC145" i="1"/>
  <c r="BP145" i="1" s="1"/>
  <c r="EC177" i="1"/>
  <c r="BP177" i="1" s="1"/>
  <c r="DZ140" i="1"/>
  <c r="DZ2" i="1"/>
  <c r="BJ2" i="1" s="1"/>
  <c r="DZ174" i="1"/>
  <c r="BJ174" i="1" s="1"/>
  <c r="DZ194" i="1"/>
  <c r="DZ43" i="1"/>
  <c r="DZ3" i="1"/>
  <c r="DZ5" i="1"/>
  <c r="DZ21" i="1"/>
  <c r="BJ21" i="1" s="1"/>
  <c r="DZ193" i="1"/>
  <c r="DZ108" i="1"/>
  <c r="BJ108" i="1" s="1"/>
  <c r="DZ96" i="1"/>
  <c r="BJ96" i="1" s="1"/>
  <c r="DZ133" i="1"/>
  <c r="DZ26" i="1"/>
  <c r="DZ186" i="1"/>
  <c r="DZ192" i="1"/>
  <c r="DZ153" i="1"/>
  <c r="BJ153" i="1" s="1"/>
  <c r="DZ160" i="1"/>
  <c r="DZ99" i="1"/>
  <c r="BJ99" i="1" s="1"/>
  <c r="DZ84" i="1"/>
  <c r="BJ84" i="1" s="1"/>
  <c r="DZ159" i="1"/>
  <c r="DZ182" i="1"/>
  <c r="DZ170" i="1"/>
  <c r="DZ80" i="1"/>
  <c r="DZ8" i="1"/>
  <c r="BJ8" i="1" s="1"/>
  <c r="DZ92" i="1"/>
  <c r="DZ33" i="1"/>
  <c r="BJ33" i="1" s="1"/>
  <c r="DZ172" i="1"/>
  <c r="BJ172" i="1" s="1"/>
  <c r="DZ141" i="1"/>
  <c r="DZ157" i="1"/>
  <c r="DZ168" i="1"/>
  <c r="DZ158" i="1"/>
  <c r="DZ175" i="1"/>
  <c r="BJ175" i="1" s="1"/>
  <c r="DZ70" i="1"/>
  <c r="DZ122" i="1"/>
  <c r="BJ122" i="1" s="1"/>
  <c r="DZ23" i="1"/>
  <c r="BJ23" i="1" s="1"/>
  <c r="DZ116" i="1"/>
  <c r="DZ73" i="1"/>
  <c r="DZ67" i="1"/>
  <c r="DZ64" i="1"/>
  <c r="DZ42" i="1"/>
  <c r="BJ42" i="1" s="1"/>
  <c r="DZ156" i="1"/>
  <c r="DZ19" i="1"/>
  <c r="BJ19" i="1" s="1"/>
  <c r="DZ24" i="1"/>
  <c r="BJ24" i="1" s="1"/>
  <c r="DZ87" i="1"/>
  <c r="DZ30" i="1"/>
  <c r="DZ184" i="1"/>
  <c r="DZ49" i="1"/>
  <c r="DZ59" i="1"/>
  <c r="BJ59" i="1" s="1"/>
  <c r="DZ35" i="1"/>
  <c r="DZ81" i="1"/>
  <c r="BJ81" i="1" s="1"/>
  <c r="DZ71" i="1"/>
  <c r="BJ71" i="1" s="1"/>
  <c r="DZ52" i="1"/>
  <c r="DZ83" i="1"/>
  <c r="DZ39" i="1"/>
  <c r="DZ25" i="1"/>
  <c r="DZ109" i="1"/>
  <c r="BJ109" i="1" s="1"/>
  <c r="DZ17" i="1"/>
  <c r="DZ7" i="1"/>
  <c r="BJ7" i="1" s="1"/>
  <c r="DZ94" i="1"/>
  <c r="BJ94" i="1" s="1"/>
  <c r="DZ29" i="1"/>
  <c r="DZ15" i="1"/>
  <c r="DZ60" i="1"/>
  <c r="DZ40" i="1"/>
  <c r="DZ32" i="1"/>
  <c r="BJ32" i="1" s="1"/>
  <c r="DZ77" i="1"/>
  <c r="DZ62" i="1"/>
  <c r="BJ62" i="1" s="1"/>
  <c r="DZ51" i="1"/>
  <c r="BJ51" i="1" s="1"/>
  <c r="DZ54" i="1"/>
  <c r="DZ137" i="1"/>
  <c r="DZ164" i="1"/>
  <c r="DZ101" i="1"/>
  <c r="DZ20" i="1"/>
  <c r="BJ20" i="1" s="1"/>
  <c r="DZ34" i="1"/>
  <c r="DZ22" i="1"/>
  <c r="BJ22" i="1" s="1"/>
  <c r="DZ6" i="1"/>
  <c r="BJ6" i="1" s="1"/>
  <c r="DZ142" i="1"/>
  <c r="DZ88" i="1"/>
  <c r="DZ113" i="1"/>
  <c r="DZ188" i="1"/>
  <c r="DZ127" i="1"/>
  <c r="BJ127" i="1" s="1"/>
  <c r="DZ115" i="1"/>
  <c r="DZ123" i="1"/>
  <c r="BJ123" i="1" s="1"/>
  <c r="DZ125" i="1"/>
  <c r="BJ125" i="1" s="1"/>
  <c r="DZ90" i="1"/>
  <c r="DZ69" i="1"/>
  <c r="DZ152" i="1"/>
  <c r="DZ161" i="1"/>
  <c r="DZ148" i="1"/>
  <c r="BJ148" i="1" s="1"/>
  <c r="DZ18" i="1"/>
  <c r="DZ110" i="1"/>
  <c r="BJ110" i="1" s="1"/>
  <c r="DZ131" i="1"/>
  <c r="BJ131" i="1" s="1"/>
  <c r="DZ176" i="1"/>
  <c r="DZ114" i="1"/>
  <c r="DZ191" i="1"/>
  <c r="DZ139" i="1"/>
  <c r="DZ95" i="1"/>
  <c r="BJ95" i="1" s="1"/>
  <c r="DZ106" i="1"/>
  <c r="DZ85" i="1"/>
  <c r="BJ85" i="1" s="1"/>
  <c r="DZ97" i="1"/>
  <c r="BJ97" i="1" s="1"/>
  <c r="DZ100" i="1"/>
  <c r="DZ61" i="1"/>
  <c r="DZ63" i="1"/>
  <c r="DZ150" i="1"/>
  <c r="DZ68" i="1"/>
  <c r="BJ68" i="1" s="1"/>
  <c r="DZ129" i="1"/>
  <c r="DZ55" i="1"/>
  <c r="BJ55" i="1" s="1"/>
  <c r="DZ58" i="1"/>
  <c r="BJ58" i="1" s="1"/>
  <c r="DZ27" i="1"/>
  <c r="DZ50" i="1"/>
  <c r="DZ190" i="1"/>
  <c r="DZ91" i="1"/>
  <c r="DZ155" i="1"/>
  <c r="BJ155" i="1" s="1"/>
  <c r="DZ119" i="1"/>
  <c r="DZ138" i="1"/>
  <c r="BJ138" i="1" s="1"/>
  <c r="DZ53" i="1"/>
  <c r="BJ53" i="1" s="1"/>
  <c r="DZ4" i="1"/>
  <c r="DZ167" i="1"/>
  <c r="DZ107" i="1"/>
  <c r="DZ147" i="1"/>
  <c r="DZ66" i="1"/>
  <c r="BJ66" i="1" s="1"/>
  <c r="DZ93" i="1"/>
  <c r="DZ44" i="1"/>
  <c r="BJ44" i="1" s="1"/>
  <c r="DZ187" i="1"/>
  <c r="BJ187" i="1" s="1"/>
  <c r="DZ9" i="1"/>
  <c r="DZ124" i="1"/>
  <c r="DZ102" i="1"/>
  <c r="DZ130" i="1"/>
  <c r="DZ126" i="1"/>
  <c r="BJ126" i="1" s="1"/>
  <c r="DZ134" i="1"/>
  <c r="DZ98" i="1"/>
  <c r="BJ98" i="1" s="1"/>
  <c r="DZ117" i="1"/>
  <c r="BJ117" i="1" s="1"/>
  <c r="DZ143" i="1"/>
  <c r="DZ45" i="1"/>
  <c r="DZ166" i="1"/>
  <c r="DZ179" i="1"/>
  <c r="DZ180" i="1"/>
  <c r="BJ180" i="1" s="1"/>
  <c r="DZ120" i="1"/>
  <c r="DZ144" i="1"/>
  <c r="BJ144" i="1" s="1"/>
  <c r="DZ163" i="1"/>
  <c r="BJ163" i="1" s="1"/>
  <c r="DZ154" i="1"/>
  <c r="DZ12" i="1"/>
  <c r="DZ105" i="1"/>
  <c r="DZ183" i="1"/>
  <c r="DZ185" i="1"/>
  <c r="BJ185" i="1" s="1"/>
  <c r="DZ162" i="1"/>
  <c r="DZ149" i="1"/>
  <c r="BJ149" i="1" s="1"/>
  <c r="DZ74" i="1"/>
  <c r="BJ74" i="1" s="1"/>
  <c r="DZ46" i="1"/>
  <c r="DZ89" i="1"/>
  <c r="DZ111" i="1"/>
  <c r="DZ151" i="1"/>
  <c r="DZ57" i="1"/>
  <c r="BJ57" i="1" s="1"/>
  <c r="DZ14" i="1"/>
  <c r="DZ38" i="1"/>
  <c r="BJ38" i="1" s="1"/>
  <c r="DZ75" i="1"/>
  <c r="BJ75" i="1" s="1"/>
  <c r="DZ79" i="1"/>
  <c r="DZ169" i="1"/>
  <c r="DZ16" i="1"/>
  <c r="DZ10" i="1"/>
  <c r="DZ128" i="1"/>
  <c r="BJ128" i="1" s="1"/>
  <c r="DZ146" i="1"/>
  <c r="DZ86" i="1"/>
  <c r="BJ86" i="1" s="1"/>
  <c r="DZ11" i="1"/>
  <c r="BJ11" i="1" s="1"/>
  <c r="DZ72" i="1"/>
  <c r="DZ136" i="1"/>
  <c r="DZ181" i="1"/>
  <c r="DZ65" i="1"/>
  <c r="DZ132" i="1"/>
  <c r="BJ132" i="1" s="1"/>
  <c r="DZ112" i="1"/>
  <c r="DZ48" i="1"/>
  <c r="BJ48" i="1" s="1"/>
  <c r="DZ135" i="1"/>
  <c r="BJ135" i="1" s="1"/>
  <c r="DZ104" i="1"/>
  <c r="DZ76" i="1"/>
  <c r="DZ171" i="1"/>
  <c r="DZ189" i="1"/>
  <c r="DZ56" i="1"/>
  <c r="BJ56" i="1" s="1"/>
  <c r="DZ28" i="1"/>
  <c r="DZ37" i="1"/>
  <c r="BJ37" i="1" s="1"/>
  <c r="DZ41" i="1"/>
  <c r="BJ41" i="1" s="1"/>
  <c r="DZ13" i="1"/>
  <c r="DZ47" i="1"/>
  <c r="DZ31" i="1"/>
  <c r="DZ78" i="1"/>
  <c r="DZ82" i="1"/>
  <c r="BJ82" i="1" s="1"/>
  <c r="DZ36" i="1"/>
  <c r="DZ103" i="1"/>
  <c r="BJ103" i="1" s="1"/>
  <c r="DZ118" i="1"/>
  <c r="BJ118" i="1" s="1"/>
  <c r="DZ121" i="1"/>
  <c r="DZ178" i="1"/>
  <c r="DZ165" i="1"/>
  <c r="DZ145" i="1"/>
  <c r="DZ177" i="1"/>
  <c r="BJ177" i="1" s="1"/>
  <c r="DZ173" i="1"/>
  <c r="DV173" i="1"/>
  <c r="CL173" i="1" s="1"/>
  <c r="DV140" i="1"/>
  <c r="CL140" i="1" s="1"/>
  <c r="DV2" i="1"/>
  <c r="CL2" i="1" s="1"/>
  <c r="DV174" i="1"/>
  <c r="CL174" i="1" s="1"/>
  <c r="DV194" i="1"/>
  <c r="CL194" i="1" s="1"/>
  <c r="DV43" i="1"/>
  <c r="CL43" i="1" s="1"/>
  <c r="DV3" i="1"/>
  <c r="CL3" i="1" s="1"/>
  <c r="DV5" i="1"/>
  <c r="CL5" i="1" s="1"/>
  <c r="DV21" i="1"/>
  <c r="CL21" i="1" s="1"/>
  <c r="DV193" i="1"/>
  <c r="CL193" i="1" s="1"/>
  <c r="DV108" i="1"/>
  <c r="CL108" i="1" s="1"/>
  <c r="DV96" i="1"/>
  <c r="CL96" i="1" s="1"/>
  <c r="DV133" i="1"/>
  <c r="CL133" i="1" s="1"/>
  <c r="DV26" i="1"/>
  <c r="CL26" i="1" s="1"/>
  <c r="DV186" i="1"/>
  <c r="CL186" i="1" s="1"/>
  <c r="DV192" i="1"/>
  <c r="CL192" i="1" s="1"/>
  <c r="DV153" i="1"/>
  <c r="CL153" i="1" s="1"/>
  <c r="DV160" i="1"/>
  <c r="CL160" i="1" s="1"/>
  <c r="DV99" i="1"/>
  <c r="CL99" i="1" s="1"/>
  <c r="DV84" i="1"/>
  <c r="CL84" i="1" s="1"/>
  <c r="DV159" i="1"/>
  <c r="CL159" i="1" s="1"/>
  <c r="DV182" i="1"/>
  <c r="CL182" i="1" s="1"/>
  <c r="DV170" i="1"/>
  <c r="CL170" i="1" s="1"/>
  <c r="DV80" i="1"/>
  <c r="CL80" i="1" s="1"/>
  <c r="DV8" i="1"/>
  <c r="CL8" i="1" s="1"/>
  <c r="DV92" i="1"/>
  <c r="CL92" i="1" s="1"/>
  <c r="DV33" i="1"/>
  <c r="CL33" i="1" s="1"/>
  <c r="DV172" i="1"/>
  <c r="CL172" i="1" s="1"/>
  <c r="DV141" i="1"/>
  <c r="CL141" i="1" s="1"/>
  <c r="DV157" i="1"/>
  <c r="CL157" i="1" s="1"/>
  <c r="DV168" i="1"/>
  <c r="CL168" i="1" s="1"/>
  <c r="DV158" i="1"/>
  <c r="CL158" i="1" s="1"/>
  <c r="DV175" i="1"/>
  <c r="CL175" i="1" s="1"/>
  <c r="DV70" i="1"/>
  <c r="CL70" i="1" s="1"/>
  <c r="DV122" i="1"/>
  <c r="CL122" i="1" s="1"/>
  <c r="DV23" i="1"/>
  <c r="CL23" i="1" s="1"/>
  <c r="DV116" i="1"/>
  <c r="CL116" i="1" s="1"/>
  <c r="DV73" i="1"/>
  <c r="CL73" i="1" s="1"/>
  <c r="DV67" i="1"/>
  <c r="CL67" i="1" s="1"/>
  <c r="DV64" i="1"/>
  <c r="CL64" i="1" s="1"/>
  <c r="DV42" i="1"/>
  <c r="CL42" i="1" s="1"/>
  <c r="DV156" i="1"/>
  <c r="CL156" i="1" s="1"/>
  <c r="DV19" i="1"/>
  <c r="CL19" i="1" s="1"/>
  <c r="DV24" i="1"/>
  <c r="CL24" i="1" s="1"/>
  <c r="DV87" i="1"/>
  <c r="CL87" i="1" s="1"/>
  <c r="DV30" i="1"/>
  <c r="CL30" i="1" s="1"/>
  <c r="DV184" i="1"/>
  <c r="CL184" i="1" s="1"/>
  <c r="DV49" i="1"/>
  <c r="CL49" i="1" s="1"/>
  <c r="DV59" i="1"/>
  <c r="CL59" i="1" s="1"/>
  <c r="DV35" i="1"/>
  <c r="CL35" i="1" s="1"/>
  <c r="DV81" i="1"/>
  <c r="CL81" i="1" s="1"/>
  <c r="DV71" i="1"/>
  <c r="CL71" i="1" s="1"/>
  <c r="DV52" i="1"/>
  <c r="CL52" i="1" s="1"/>
  <c r="DV83" i="1"/>
  <c r="CL83" i="1" s="1"/>
  <c r="DV39" i="1"/>
  <c r="CL39" i="1" s="1"/>
  <c r="DV25" i="1"/>
  <c r="CL25" i="1" s="1"/>
  <c r="DV109" i="1"/>
  <c r="CL109" i="1" s="1"/>
  <c r="DV17" i="1"/>
  <c r="CL17" i="1" s="1"/>
  <c r="DV7" i="1"/>
  <c r="CL7" i="1" s="1"/>
  <c r="DV94" i="1"/>
  <c r="CL94" i="1" s="1"/>
  <c r="DV29" i="1"/>
  <c r="CL29" i="1" s="1"/>
  <c r="DV15" i="1"/>
  <c r="CL15" i="1" s="1"/>
  <c r="DV60" i="1"/>
  <c r="CL60" i="1" s="1"/>
  <c r="DV40" i="1"/>
  <c r="CL40" i="1" s="1"/>
  <c r="DV32" i="1"/>
  <c r="CL32" i="1" s="1"/>
  <c r="DV77" i="1"/>
  <c r="CL77" i="1" s="1"/>
  <c r="DV62" i="1"/>
  <c r="CL62" i="1" s="1"/>
  <c r="DV51" i="1"/>
  <c r="CL51" i="1" s="1"/>
  <c r="DV54" i="1"/>
  <c r="CL54" i="1" s="1"/>
  <c r="DV137" i="1"/>
  <c r="CL137" i="1" s="1"/>
  <c r="DV164" i="1"/>
  <c r="CL164" i="1" s="1"/>
  <c r="DV101" i="1"/>
  <c r="CL101" i="1" s="1"/>
  <c r="DV20" i="1"/>
  <c r="CL20" i="1" s="1"/>
  <c r="DV34" i="1"/>
  <c r="CL34" i="1" s="1"/>
  <c r="DV22" i="1"/>
  <c r="CL22" i="1" s="1"/>
  <c r="DV6" i="1"/>
  <c r="CL6" i="1" s="1"/>
  <c r="DV142" i="1"/>
  <c r="CL142" i="1" s="1"/>
  <c r="DV88" i="1"/>
  <c r="CL88" i="1" s="1"/>
  <c r="DV113" i="1"/>
  <c r="CL113" i="1" s="1"/>
  <c r="DV188" i="1"/>
  <c r="CL188" i="1" s="1"/>
  <c r="DV127" i="1"/>
  <c r="CL127" i="1" s="1"/>
  <c r="DV115" i="1"/>
  <c r="CL115" i="1" s="1"/>
  <c r="DV123" i="1"/>
  <c r="CL123" i="1" s="1"/>
  <c r="DV125" i="1"/>
  <c r="CL125" i="1" s="1"/>
  <c r="DV90" i="1"/>
  <c r="CL90" i="1" s="1"/>
  <c r="DV69" i="1"/>
  <c r="CL69" i="1" s="1"/>
  <c r="DV152" i="1"/>
  <c r="CL152" i="1" s="1"/>
  <c r="DV161" i="1"/>
  <c r="CL161" i="1" s="1"/>
  <c r="DV148" i="1"/>
  <c r="CL148" i="1" s="1"/>
  <c r="DV18" i="1"/>
  <c r="CL18" i="1" s="1"/>
  <c r="DV110" i="1"/>
  <c r="CL110" i="1" s="1"/>
  <c r="DV131" i="1"/>
  <c r="CL131" i="1" s="1"/>
  <c r="DV176" i="1"/>
  <c r="CL176" i="1" s="1"/>
  <c r="DV114" i="1"/>
  <c r="CL114" i="1" s="1"/>
  <c r="DV191" i="1"/>
  <c r="CL191" i="1" s="1"/>
  <c r="DV139" i="1"/>
  <c r="CL139" i="1" s="1"/>
  <c r="DV95" i="1"/>
  <c r="CL95" i="1" s="1"/>
  <c r="DV106" i="1"/>
  <c r="CL106" i="1" s="1"/>
  <c r="DV85" i="1"/>
  <c r="CL85" i="1" s="1"/>
  <c r="DV97" i="1"/>
  <c r="CL97" i="1" s="1"/>
  <c r="DV100" i="1"/>
  <c r="CL100" i="1" s="1"/>
  <c r="DV61" i="1"/>
  <c r="CL61" i="1" s="1"/>
  <c r="DV63" i="1"/>
  <c r="CL63" i="1" s="1"/>
  <c r="DV150" i="1"/>
  <c r="CL150" i="1" s="1"/>
  <c r="DV68" i="1"/>
  <c r="CL68" i="1" s="1"/>
  <c r="DV129" i="1"/>
  <c r="CL129" i="1" s="1"/>
  <c r="DV55" i="1"/>
  <c r="CL55" i="1" s="1"/>
  <c r="DV58" i="1"/>
  <c r="CL58" i="1" s="1"/>
  <c r="DV27" i="1"/>
  <c r="CL27" i="1" s="1"/>
  <c r="DV50" i="1"/>
  <c r="CL50" i="1" s="1"/>
  <c r="DV190" i="1"/>
  <c r="CL190" i="1" s="1"/>
  <c r="DV91" i="1"/>
  <c r="CL91" i="1" s="1"/>
  <c r="DV155" i="1"/>
  <c r="CL155" i="1" s="1"/>
  <c r="DV119" i="1"/>
  <c r="CL119" i="1" s="1"/>
  <c r="DV138" i="1"/>
  <c r="CL138" i="1" s="1"/>
  <c r="DV53" i="1"/>
  <c r="CL53" i="1" s="1"/>
  <c r="DV4" i="1"/>
  <c r="CL4" i="1" s="1"/>
  <c r="DV167" i="1"/>
  <c r="CL167" i="1" s="1"/>
  <c r="DV107" i="1"/>
  <c r="CL107" i="1" s="1"/>
  <c r="DV147" i="1"/>
  <c r="CL147" i="1" s="1"/>
  <c r="DV66" i="1"/>
  <c r="CL66" i="1" s="1"/>
  <c r="DV93" i="1"/>
  <c r="CL93" i="1" s="1"/>
  <c r="DV44" i="1"/>
  <c r="CL44" i="1" s="1"/>
  <c r="DV187" i="1"/>
  <c r="CL187" i="1" s="1"/>
  <c r="DV9" i="1"/>
  <c r="CL9" i="1" s="1"/>
  <c r="DV124" i="1"/>
  <c r="CL124" i="1" s="1"/>
  <c r="DV102" i="1"/>
  <c r="CL102" i="1" s="1"/>
  <c r="DV130" i="1"/>
  <c r="CL130" i="1" s="1"/>
  <c r="DV126" i="1"/>
  <c r="CL126" i="1" s="1"/>
  <c r="DV134" i="1"/>
  <c r="CL134" i="1" s="1"/>
  <c r="DV98" i="1"/>
  <c r="CL98" i="1" s="1"/>
  <c r="DV117" i="1"/>
  <c r="CL117" i="1" s="1"/>
  <c r="DV143" i="1"/>
  <c r="CL143" i="1" s="1"/>
  <c r="DV45" i="1"/>
  <c r="CL45" i="1" s="1"/>
  <c r="DV166" i="1"/>
  <c r="CL166" i="1" s="1"/>
  <c r="DV179" i="1"/>
  <c r="CL179" i="1" s="1"/>
  <c r="DV180" i="1"/>
  <c r="CL180" i="1" s="1"/>
  <c r="DV120" i="1"/>
  <c r="CL120" i="1" s="1"/>
  <c r="DV144" i="1"/>
  <c r="CL144" i="1" s="1"/>
  <c r="DV163" i="1"/>
  <c r="CL163" i="1" s="1"/>
  <c r="DV154" i="1"/>
  <c r="CL154" i="1" s="1"/>
  <c r="DV12" i="1"/>
  <c r="CL12" i="1" s="1"/>
  <c r="DV105" i="1"/>
  <c r="CL105" i="1" s="1"/>
  <c r="DV183" i="1"/>
  <c r="CL183" i="1" s="1"/>
  <c r="DV185" i="1"/>
  <c r="CL185" i="1" s="1"/>
  <c r="DV162" i="1"/>
  <c r="CL162" i="1" s="1"/>
  <c r="DV149" i="1"/>
  <c r="CL149" i="1" s="1"/>
  <c r="DV74" i="1"/>
  <c r="CL74" i="1" s="1"/>
  <c r="DV46" i="1"/>
  <c r="CL46" i="1" s="1"/>
  <c r="DV89" i="1"/>
  <c r="CL89" i="1" s="1"/>
  <c r="DV111" i="1"/>
  <c r="CL111" i="1" s="1"/>
  <c r="DV151" i="1"/>
  <c r="CL151" i="1" s="1"/>
  <c r="DV57" i="1"/>
  <c r="CL57" i="1" s="1"/>
  <c r="DV14" i="1"/>
  <c r="CL14" i="1" s="1"/>
  <c r="DV38" i="1"/>
  <c r="CL38" i="1" s="1"/>
  <c r="DV75" i="1"/>
  <c r="CL75" i="1" s="1"/>
  <c r="DV79" i="1"/>
  <c r="CL79" i="1" s="1"/>
  <c r="DV169" i="1"/>
  <c r="CL169" i="1" s="1"/>
  <c r="DV16" i="1"/>
  <c r="CL16" i="1" s="1"/>
  <c r="DV10" i="1"/>
  <c r="CL10" i="1" s="1"/>
  <c r="DV128" i="1"/>
  <c r="CL128" i="1" s="1"/>
  <c r="DV146" i="1"/>
  <c r="CL146" i="1" s="1"/>
  <c r="DV86" i="1"/>
  <c r="CL86" i="1" s="1"/>
  <c r="DV11" i="1"/>
  <c r="CL11" i="1" s="1"/>
  <c r="DV72" i="1"/>
  <c r="CL72" i="1" s="1"/>
  <c r="DV136" i="1"/>
  <c r="CL136" i="1" s="1"/>
  <c r="DV181" i="1"/>
  <c r="CL181" i="1" s="1"/>
  <c r="DV65" i="1"/>
  <c r="CL65" i="1" s="1"/>
  <c r="DV132" i="1"/>
  <c r="CL132" i="1" s="1"/>
  <c r="DV112" i="1"/>
  <c r="CL112" i="1" s="1"/>
  <c r="DV48" i="1"/>
  <c r="CL48" i="1" s="1"/>
  <c r="DV135" i="1"/>
  <c r="CL135" i="1" s="1"/>
  <c r="DV104" i="1"/>
  <c r="CL104" i="1" s="1"/>
  <c r="DV76" i="1"/>
  <c r="CL76" i="1" s="1"/>
  <c r="DV171" i="1"/>
  <c r="CL171" i="1" s="1"/>
  <c r="DV189" i="1"/>
  <c r="CL189" i="1" s="1"/>
  <c r="DV56" i="1"/>
  <c r="CL56" i="1" s="1"/>
  <c r="DV28" i="1"/>
  <c r="CL28" i="1" s="1"/>
  <c r="DV37" i="1"/>
  <c r="CL37" i="1" s="1"/>
  <c r="DV41" i="1"/>
  <c r="CL41" i="1" s="1"/>
  <c r="DV13" i="1"/>
  <c r="CL13" i="1" s="1"/>
  <c r="DV47" i="1"/>
  <c r="CL47" i="1" s="1"/>
  <c r="DV31" i="1"/>
  <c r="CL31" i="1" s="1"/>
  <c r="DV78" i="1"/>
  <c r="CL78" i="1" s="1"/>
  <c r="DV82" i="1"/>
  <c r="CL82" i="1" s="1"/>
  <c r="DV36" i="1"/>
  <c r="CL36" i="1" s="1"/>
  <c r="DV103" i="1"/>
  <c r="CL103" i="1" s="1"/>
  <c r="DV118" i="1"/>
  <c r="CL118" i="1" s="1"/>
  <c r="DV121" i="1"/>
  <c r="CL121" i="1" s="1"/>
  <c r="DV178" i="1"/>
  <c r="CL178" i="1" s="1"/>
  <c r="DV165" i="1"/>
  <c r="CL165" i="1" s="1"/>
  <c r="DV145" i="1"/>
  <c r="CL145" i="1" s="1"/>
  <c r="DV177" i="1"/>
  <c r="CL177" i="1" s="1"/>
  <c r="DS140" i="1"/>
  <c r="CD140" i="1" s="1"/>
  <c r="DS2" i="1"/>
  <c r="CD2" i="1" s="1"/>
  <c r="DS174" i="1"/>
  <c r="CD174" i="1" s="1"/>
  <c r="DS194" i="1"/>
  <c r="CD194" i="1" s="1"/>
  <c r="DS43" i="1"/>
  <c r="CD43" i="1" s="1"/>
  <c r="DS3" i="1"/>
  <c r="CD3" i="1" s="1"/>
  <c r="DS5" i="1"/>
  <c r="CD5" i="1" s="1"/>
  <c r="DS21" i="1"/>
  <c r="CD21" i="1" s="1"/>
  <c r="DS193" i="1"/>
  <c r="CD193" i="1" s="1"/>
  <c r="DS108" i="1"/>
  <c r="CD108" i="1" s="1"/>
  <c r="DS96" i="1"/>
  <c r="CD96" i="1" s="1"/>
  <c r="DS133" i="1"/>
  <c r="CD133" i="1" s="1"/>
  <c r="DS26" i="1"/>
  <c r="CD26" i="1" s="1"/>
  <c r="DS186" i="1"/>
  <c r="CD186" i="1" s="1"/>
  <c r="DS192" i="1"/>
  <c r="CD192" i="1" s="1"/>
  <c r="DS153" i="1"/>
  <c r="CD153" i="1" s="1"/>
  <c r="DS160" i="1"/>
  <c r="CD160" i="1" s="1"/>
  <c r="DS99" i="1"/>
  <c r="CD99" i="1" s="1"/>
  <c r="DS84" i="1"/>
  <c r="CD84" i="1" s="1"/>
  <c r="DS159" i="1"/>
  <c r="CD159" i="1" s="1"/>
  <c r="DS182" i="1"/>
  <c r="CD182" i="1" s="1"/>
  <c r="DS170" i="1"/>
  <c r="CD170" i="1" s="1"/>
  <c r="DS80" i="1"/>
  <c r="CD80" i="1" s="1"/>
  <c r="DS8" i="1"/>
  <c r="CD8" i="1" s="1"/>
  <c r="DS92" i="1"/>
  <c r="CD92" i="1" s="1"/>
  <c r="DS33" i="1"/>
  <c r="CD33" i="1" s="1"/>
  <c r="DS172" i="1"/>
  <c r="CD172" i="1" s="1"/>
  <c r="DS141" i="1"/>
  <c r="CD141" i="1" s="1"/>
  <c r="DS157" i="1"/>
  <c r="CD157" i="1" s="1"/>
  <c r="DS168" i="1"/>
  <c r="CD168" i="1" s="1"/>
  <c r="DS158" i="1"/>
  <c r="CD158" i="1" s="1"/>
  <c r="DS175" i="1"/>
  <c r="CD175" i="1" s="1"/>
  <c r="DS70" i="1"/>
  <c r="CD70" i="1" s="1"/>
  <c r="DS122" i="1"/>
  <c r="CD122" i="1" s="1"/>
  <c r="DS23" i="1"/>
  <c r="CD23" i="1" s="1"/>
  <c r="DS116" i="1"/>
  <c r="CD116" i="1" s="1"/>
  <c r="DS73" i="1"/>
  <c r="CD73" i="1" s="1"/>
  <c r="DS67" i="1"/>
  <c r="CD67" i="1" s="1"/>
  <c r="DS64" i="1"/>
  <c r="CD64" i="1" s="1"/>
  <c r="DS42" i="1"/>
  <c r="CD42" i="1" s="1"/>
  <c r="DS156" i="1"/>
  <c r="CD156" i="1" s="1"/>
  <c r="DS19" i="1"/>
  <c r="CD19" i="1" s="1"/>
  <c r="DS24" i="1"/>
  <c r="CD24" i="1" s="1"/>
  <c r="DS87" i="1"/>
  <c r="CD87" i="1" s="1"/>
  <c r="DS30" i="1"/>
  <c r="CD30" i="1" s="1"/>
  <c r="DS184" i="1"/>
  <c r="CD184" i="1" s="1"/>
  <c r="DS49" i="1"/>
  <c r="CD49" i="1" s="1"/>
  <c r="DS59" i="1"/>
  <c r="CD59" i="1" s="1"/>
  <c r="DS35" i="1"/>
  <c r="CD35" i="1" s="1"/>
  <c r="DS81" i="1"/>
  <c r="CD81" i="1" s="1"/>
  <c r="DS71" i="1"/>
  <c r="CD71" i="1" s="1"/>
  <c r="DS52" i="1"/>
  <c r="CD52" i="1" s="1"/>
  <c r="DS83" i="1"/>
  <c r="CD83" i="1" s="1"/>
  <c r="DS39" i="1"/>
  <c r="CD39" i="1" s="1"/>
  <c r="DS25" i="1"/>
  <c r="CD25" i="1" s="1"/>
  <c r="DS109" i="1"/>
  <c r="CD109" i="1" s="1"/>
  <c r="DS17" i="1"/>
  <c r="CD17" i="1" s="1"/>
  <c r="DS7" i="1"/>
  <c r="CD7" i="1" s="1"/>
  <c r="DS94" i="1"/>
  <c r="CD94" i="1" s="1"/>
  <c r="DS29" i="1"/>
  <c r="CD29" i="1" s="1"/>
  <c r="DS15" i="1"/>
  <c r="CD15" i="1" s="1"/>
  <c r="DS60" i="1"/>
  <c r="CD60" i="1" s="1"/>
  <c r="DS40" i="1"/>
  <c r="CD40" i="1" s="1"/>
  <c r="DS32" i="1"/>
  <c r="CD32" i="1" s="1"/>
  <c r="DS77" i="1"/>
  <c r="CD77" i="1" s="1"/>
  <c r="DS62" i="1"/>
  <c r="CD62" i="1" s="1"/>
  <c r="DS51" i="1"/>
  <c r="CD51" i="1" s="1"/>
  <c r="DS54" i="1"/>
  <c r="CD54" i="1" s="1"/>
  <c r="DS137" i="1"/>
  <c r="CD137" i="1" s="1"/>
  <c r="DS164" i="1"/>
  <c r="CD164" i="1" s="1"/>
  <c r="DS101" i="1"/>
  <c r="CD101" i="1" s="1"/>
  <c r="DS20" i="1"/>
  <c r="CD20" i="1" s="1"/>
  <c r="DS34" i="1"/>
  <c r="CD34" i="1" s="1"/>
  <c r="DS22" i="1"/>
  <c r="CD22" i="1" s="1"/>
  <c r="DS6" i="1"/>
  <c r="CD6" i="1" s="1"/>
  <c r="DS142" i="1"/>
  <c r="CD142" i="1" s="1"/>
  <c r="DS88" i="1"/>
  <c r="CD88" i="1" s="1"/>
  <c r="DS113" i="1"/>
  <c r="CD113" i="1" s="1"/>
  <c r="DS188" i="1"/>
  <c r="CD188" i="1" s="1"/>
  <c r="DS127" i="1"/>
  <c r="CD127" i="1" s="1"/>
  <c r="DS115" i="1"/>
  <c r="CD115" i="1" s="1"/>
  <c r="DS123" i="1"/>
  <c r="CD123" i="1" s="1"/>
  <c r="DS125" i="1"/>
  <c r="CD125" i="1" s="1"/>
  <c r="DS90" i="1"/>
  <c r="CD90" i="1" s="1"/>
  <c r="DS69" i="1"/>
  <c r="CD69" i="1" s="1"/>
  <c r="DS152" i="1"/>
  <c r="CD152" i="1" s="1"/>
  <c r="DS161" i="1"/>
  <c r="CD161" i="1" s="1"/>
  <c r="DS148" i="1"/>
  <c r="CD148" i="1" s="1"/>
  <c r="DS18" i="1"/>
  <c r="CD18" i="1" s="1"/>
  <c r="DS110" i="1"/>
  <c r="CD110" i="1" s="1"/>
  <c r="DS131" i="1"/>
  <c r="CD131" i="1" s="1"/>
  <c r="DS176" i="1"/>
  <c r="CD176" i="1" s="1"/>
  <c r="DS114" i="1"/>
  <c r="CD114" i="1" s="1"/>
  <c r="DS191" i="1"/>
  <c r="CD191" i="1" s="1"/>
  <c r="DS139" i="1"/>
  <c r="CD139" i="1" s="1"/>
  <c r="DS95" i="1"/>
  <c r="CD95" i="1" s="1"/>
  <c r="DS106" i="1"/>
  <c r="CD106" i="1" s="1"/>
  <c r="DS85" i="1"/>
  <c r="CD85" i="1" s="1"/>
  <c r="DS97" i="1"/>
  <c r="CD97" i="1" s="1"/>
  <c r="DS100" i="1"/>
  <c r="CD100" i="1" s="1"/>
  <c r="DS61" i="1"/>
  <c r="CD61" i="1" s="1"/>
  <c r="DS63" i="1"/>
  <c r="CD63" i="1" s="1"/>
  <c r="DS150" i="1"/>
  <c r="CD150" i="1" s="1"/>
  <c r="DS68" i="1"/>
  <c r="CD68" i="1" s="1"/>
  <c r="DS129" i="1"/>
  <c r="CD129" i="1" s="1"/>
  <c r="DS55" i="1"/>
  <c r="CD55" i="1" s="1"/>
  <c r="DS58" i="1"/>
  <c r="CD58" i="1" s="1"/>
  <c r="DS27" i="1"/>
  <c r="CD27" i="1" s="1"/>
  <c r="DS50" i="1"/>
  <c r="CD50" i="1" s="1"/>
  <c r="DS190" i="1"/>
  <c r="CD190" i="1" s="1"/>
  <c r="DS91" i="1"/>
  <c r="CD91" i="1" s="1"/>
  <c r="DS155" i="1"/>
  <c r="CD155" i="1" s="1"/>
  <c r="DS119" i="1"/>
  <c r="CD119" i="1" s="1"/>
  <c r="DS138" i="1"/>
  <c r="CD138" i="1" s="1"/>
  <c r="DS53" i="1"/>
  <c r="CD53" i="1" s="1"/>
  <c r="DS4" i="1"/>
  <c r="CD4" i="1" s="1"/>
  <c r="DS167" i="1"/>
  <c r="CD167" i="1" s="1"/>
  <c r="DS107" i="1"/>
  <c r="CD107" i="1" s="1"/>
  <c r="DS147" i="1"/>
  <c r="CD147" i="1" s="1"/>
  <c r="DS66" i="1"/>
  <c r="CD66" i="1" s="1"/>
  <c r="DS93" i="1"/>
  <c r="CD93" i="1" s="1"/>
  <c r="DS44" i="1"/>
  <c r="CD44" i="1" s="1"/>
  <c r="DS187" i="1"/>
  <c r="CD187" i="1" s="1"/>
  <c r="DS9" i="1"/>
  <c r="CD9" i="1" s="1"/>
  <c r="DS124" i="1"/>
  <c r="CD124" i="1" s="1"/>
  <c r="DS102" i="1"/>
  <c r="CD102" i="1" s="1"/>
  <c r="DS130" i="1"/>
  <c r="CD130" i="1" s="1"/>
  <c r="DS126" i="1"/>
  <c r="CD126" i="1" s="1"/>
  <c r="DS134" i="1"/>
  <c r="CD134" i="1" s="1"/>
  <c r="DS98" i="1"/>
  <c r="CD98" i="1" s="1"/>
  <c r="DS117" i="1"/>
  <c r="CD117" i="1" s="1"/>
  <c r="DS143" i="1"/>
  <c r="CD143" i="1" s="1"/>
  <c r="DS45" i="1"/>
  <c r="CD45" i="1" s="1"/>
  <c r="DS166" i="1"/>
  <c r="CD166" i="1" s="1"/>
  <c r="DS179" i="1"/>
  <c r="CD179" i="1" s="1"/>
  <c r="DS180" i="1"/>
  <c r="CD180" i="1" s="1"/>
  <c r="DS120" i="1"/>
  <c r="CD120" i="1" s="1"/>
  <c r="DS144" i="1"/>
  <c r="CD144" i="1" s="1"/>
  <c r="DS163" i="1"/>
  <c r="CD163" i="1" s="1"/>
  <c r="DS154" i="1"/>
  <c r="CD154" i="1" s="1"/>
  <c r="DS12" i="1"/>
  <c r="CD12" i="1" s="1"/>
  <c r="DS105" i="1"/>
  <c r="CD105" i="1" s="1"/>
  <c r="DS183" i="1"/>
  <c r="CD183" i="1" s="1"/>
  <c r="DS185" i="1"/>
  <c r="CD185" i="1" s="1"/>
  <c r="DS162" i="1"/>
  <c r="CD162" i="1" s="1"/>
  <c r="DS149" i="1"/>
  <c r="CD149" i="1" s="1"/>
  <c r="DS74" i="1"/>
  <c r="CD74" i="1" s="1"/>
  <c r="DS46" i="1"/>
  <c r="CD46" i="1" s="1"/>
  <c r="DS89" i="1"/>
  <c r="CD89" i="1" s="1"/>
  <c r="DS111" i="1"/>
  <c r="CD111" i="1" s="1"/>
  <c r="DS151" i="1"/>
  <c r="CD151" i="1" s="1"/>
  <c r="DS57" i="1"/>
  <c r="CD57" i="1" s="1"/>
  <c r="DS14" i="1"/>
  <c r="CD14" i="1" s="1"/>
  <c r="DS38" i="1"/>
  <c r="CD38" i="1" s="1"/>
  <c r="DS75" i="1"/>
  <c r="CD75" i="1" s="1"/>
  <c r="DS79" i="1"/>
  <c r="CD79" i="1" s="1"/>
  <c r="DS169" i="1"/>
  <c r="CD169" i="1" s="1"/>
  <c r="DS16" i="1"/>
  <c r="CD16" i="1" s="1"/>
  <c r="DS10" i="1"/>
  <c r="CD10" i="1" s="1"/>
  <c r="DS128" i="1"/>
  <c r="CD128" i="1" s="1"/>
  <c r="DS146" i="1"/>
  <c r="CD146" i="1" s="1"/>
  <c r="DS86" i="1"/>
  <c r="CD86" i="1" s="1"/>
  <c r="DS11" i="1"/>
  <c r="CD11" i="1" s="1"/>
  <c r="DS72" i="1"/>
  <c r="CD72" i="1" s="1"/>
  <c r="DS136" i="1"/>
  <c r="CD136" i="1" s="1"/>
  <c r="DS181" i="1"/>
  <c r="CD181" i="1" s="1"/>
  <c r="DS65" i="1"/>
  <c r="CD65" i="1" s="1"/>
  <c r="DS132" i="1"/>
  <c r="CD132" i="1" s="1"/>
  <c r="DS112" i="1"/>
  <c r="CD112" i="1" s="1"/>
  <c r="DS48" i="1"/>
  <c r="CD48" i="1" s="1"/>
  <c r="DS135" i="1"/>
  <c r="CD135" i="1" s="1"/>
  <c r="DS104" i="1"/>
  <c r="CD104" i="1" s="1"/>
  <c r="DS76" i="1"/>
  <c r="CD76" i="1" s="1"/>
  <c r="DS171" i="1"/>
  <c r="CD171" i="1" s="1"/>
  <c r="DS189" i="1"/>
  <c r="CD189" i="1" s="1"/>
  <c r="DS56" i="1"/>
  <c r="CD56" i="1" s="1"/>
  <c r="DS28" i="1"/>
  <c r="CD28" i="1" s="1"/>
  <c r="DS37" i="1"/>
  <c r="CD37" i="1" s="1"/>
  <c r="DS41" i="1"/>
  <c r="CD41" i="1" s="1"/>
  <c r="DS13" i="1"/>
  <c r="CD13" i="1" s="1"/>
  <c r="DS47" i="1"/>
  <c r="CD47" i="1" s="1"/>
  <c r="DS31" i="1"/>
  <c r="CD31" i="1" s="1"/>
  <c r="DS78" i="1"/>
  <c r="CD78" i="1" s="1"/>
  <c r="DS82" i="1"/>
  <c r="CD82" i="1" s="1"/>
  <c r="DS36" i="1"/>
  <c r="CD36" i="1" s="1"/>
  <c r="DS103" i="1"/>
  <c r="CD103" i="1" s="1"/>
  <c r="DS118" i="1"/>
  <c r="CD118" i="1" s="1"/>
  <c r="DS121" i="1"/>
  <c r="CD121" i="1" s="1"/>
  <c r="DS178" i="1"/>
  <c r="CD178" i="1" s="1"/>
  <c r="DS165" i="1"/>
  <c r="CD165" i="1" s="1"/>
  <c r="DS145" i="1"/>
  <c r="CD145" i="1" s="1"/>
  <c r="DS177" i="1"/>
  <c r="CD177" i="1" s="1"/>
  <c r="DS173" i="1"/>
  <c r="CD173" i="1" s="1"/>
  <c r="DP173" i="1"/>
  <c r="BV173" i="1" s="1"/>
  <c r="DP140" i="1"/>
  <c r="BV140" i="1" s="1"/>
  <c r="DP2" i="1"/>
  <c r="BV2" i="1" s="1"/>
  <c r="DP174" i="1"/>
  <c r="BV174" i="1" s="1"/>
  <c r="DP194" i="1"/>
  <c r="BV194" i="1" s="1"/>
  <c r="DP43" i="1"/>
  <c r="BV43" i="1" s="1"/>
  <c r="DP3" i="1"/>
  <c r="BV3" i="1" s="1"/>
  <c r="DP5" i="1"/>
  <c r="BV5" i="1" s="1"/>
  <c r="DP21" i="1"/>
  <c r="BV21" i="1" s="1"/>
  <c r="DP193" i="1"/>
  <c r="BV193" i="1" s="1"/>
  <c r="DP108" i="1"/>
  <c r="BV108" i="1" s="1"/>
  <c r="DP96" i="1"/>
  <c r="BV96" i="1" s="1"/>
  <c r="DP133" i="1"/>
  <c r="BV133" i="1" s="1"/>
  <c r="DP26" i="1"/>
  <c r="BV26" i="1" s="1"/>
  <c r="DP186" i="1"/>
  <c r="BV186" i="1" s="1"/>
  <c r="DP192" i="1"/>
  <c r="BV192" i="1" s="1"/>
  <c r="DP153" i="1"/>
  <c r="BV153" i="1" s="1"/>
  <c r="DP160" i="1"/>
  <c r="BV160" i="1" s="1"/>
  <c r="DP99" i="1"/>
  <c r="BV99" i="1" s="1"/>
  <c r="DP84" i="1"/>
  <c r="BV84" i="1" s="1"/>
  <c r="DP159" i="1"/>
  <c r="BV159" i="1" s="1"/>
  <c r="DP182" i="1"/>
  <c r="BV182" i="1" s="1"/>
  <c r="DP170" i="1"/>
  <c r="BV170" i="1" s="1"/>
  <c r="DP80" i="1"/>
  <c r="BV80" i="1" s="1"/>
  <c r="DP8" i="1"/>
  <c r="BV8" i="1" s="1"/>
  <c r="DP92" i="1"/>
  <c r="BV92" i="1" s="1"/>
  <c r="DP33" i="1"/>
  <c r="BV33" i="1" s="1"/>
  <c r="DP172" i="1"/>
  <c r="BV172" i="1" s="1"/>
  <c r="DP141" i="1"/>
  <c r="BV141" i="1" s="1"/>
  <c r="DP157" i="1"/>
  <c r="BV157" i="1" s="1"/>
  <c r="DP168" i="1"/>
  <c r="BV168" i="1" s="1"/>
  <c r="DP158" i="1"/>
  <c r="BV158" i="1" s="1"/>
  <c r="DP175" i="1"/>
  <c r="BV175" i="1" s="1"/>
  <c r="DP70" i="1"/>
  <c r="BV70" i="1" s="1"/>
  <c r="DP122" i="1"/>
  <c r="BV122" i="1" s="1"/>
  <c r="DP23" i="1"/>
  <c r="BV23" i="1" s="1"/>
  <c r="DP116" i="1"/>
  <c r="BV116" i="1" s="1"/>
  <c r="DP73" i="1"/>
  <c r="BV73" i="1" s="1"/>
  <c r="DP67" i="1"/>
  <c r="BV67" i="1" s="1"/>
  <c r="DP64" i="1"/>
  <c r="BV64" i="1" s="1"/>
  <c r="DP42" i="1"/>
  <c r="BV42" i="1" s="1"/>
  <c r="DP156" i="1"/>
  <c r="BV156" i="1" s="1"/>
  <c r="DP19" i="1"/>
  <c r="BV19" i="1" s="1"/>
  <c r="DP24" i="1"/>
  <c r="BV24" i="1" s="1"/>
  <c r="DP87" i="1"/>
  <c r="BV87" i="1" s="1"/>
  <c r="DP30" i="1"/>
  <c r="BV30" i="1" s="1"/>
  <c r="DP184" i="1"/>
  <c r="BV184" i="1" s="1"/>
  <c r="DP49" i="1"/>
  <c r="BV49" i="1" s="1"/>
  <c r="DP59" i="1"/>
  <c r="BV59" i="1" s="1"/>
  <c r="DP35" i="1"/>
  <c r="BV35" i="1" s="1"/>
  <c r="DP81" i="1"/>
  <c r="BV81" i="1" s="1"/>
  <c r="DP71" i="1"/>
  <c r="BV71" i="1" s="1"/>
  <c r="DP52" i="1"/>
  <c r="BV52" i="1" s="1"/>
  <c r="DP83" i="1"/>
  <c r="BV83" i="1" s="1"/>
  <c r="DP39" i="1"/>
  <c r="BV39" i="1" s="1"/>
  <c r="DP25" i="1"/>
  <c r="BV25" i="1" s="1"/>
  <c r="DP109" i="1"/>
  <c r="BV109" i="1" s="1"/>
  <c r="DP17" i="1"/>
  <c r="BV17" i="1" s="1"/>
  <c r="DP7" i="1"/>
  <c r="BV7" i="1" s="1"/>
  <c r="DP94" i="1"/>
  <c r="BV94" i="1" s="1"/>
  <c r="DP29" i="1"/>
  <c r="BV29" i="1" s="1"/>
  <c r="DP15" i="1"/>
  <c r="BV15" i="1" s="1"/>
  <c r="DP60" i="1"/>
  <c r="BV60" i="1" s="1"/>
  <c r="DP40" i="1"/>
  <c r="BV40" i="1" s="1"/>
  <c r="DP32" i="1"/>
  <c r="BV32" i="1" s="1"/>
  <c r="DP77" i="1"/>
  <c r="BV77" i="1" s="1"/>
  <c r="DP62" i="1"/>
  <c r="BV62" i="1" s="1"/>
  <c r="DP51" i="1"/>
  <c r="BV51" i="1" s="1"/>
  <c r="DP54" i="1"/>
  <c r="BV54" i="1" s="1"/>
  <c r="DP137" i="1"/>
  <c r="BV137" i="1" s="1"/>
  <c r="DP164" i="1"/>
  <c r="BV164" i="1" s="1"/>
  <c r="DP101" i="1"/>
  <c r="BV101" i="1" s="1"/>
  <c r="DP20" i="1"/>
  <c r="BV20" i="1" s="1"/>
  <c r="DP34" i="1"/>
  <c r="BV34" i="1" s="1"/>
  <c r="DP22" i="1"/>
  <c r="BV22" i="1" s="1"/>
  <c r="DP6" i="1"/>
  <c r="BV6" i="1" s="1"/>
  <c r="DP142" i="1"/>
  <c r="BV142" i="1" s="1"/>
  <c r="DP88" i="1"/>
  <c r="BV88" i="1" s="1"/>
  <c r="DP113" i="1"/>
  <c r="BV113" i="1" s="1"/>
  <c r="DP188" i="1"/>
  <c r="BV188" i="1" s="1"/>
  <c r="DP127" i="1"/>
  <c r="BV127" i="1" s="1"/>
  <c r="DP115" i="1"/>
  <c r="BV115" i="1" s="1"/>
  <c r="DP123" i="1"/>
  <c r="BV123" i="1" s="1"/>
  <c r="DP125" i="1"/>
  <c r="BV125" i="1" s="1"/>
  <c r="DP90" i="1"/>
  <c r="BV90" i="1" s="1"/>
  <c r="DP69" i="1"/>
  <c r="BV69" i="1" s="1"/>
  <c r="DP152" i="1"/>
  <c r="BV152" i="1" s="1"/>
  <c r="DP161" i="1"/>
  <c r="BV161" i="1" s="1"/>
  <c r="DP148" i="1"/>
  <c r="BV148" i="1" s="1"/>
  <c r="DP18" i="1"/>
  <c r="BV18" i="1" s="1"/>
  <c r="DP110" i="1"/>
  <c r="BV110" i="1" s="1"/>
  <c r="DP131" i="1"/>
  <c r="BV131" i="1" s="1"/>
  <c r="DP176" i="1"/>
  <c r="BV176" i="1" s="1"/>
  <c r="DP114" i="1"/>
  <c r="BV114" i="1" s="1"/>
  <c r="DP191" i="1"/>
  <c r="BV191" i="1" s="1"/>
  <c r="DP139" i="1"/>
  <c r="BV139" i="1" s="1"/>
  <c r="DP95" i="1"/>
  <c r="BV95" i="1" s="1"/>
  <c r="DP106" i="1"/>
  <c r="BV106" i="1" s="1"/>
  <c r="DP85" i="1"/>
  <c r="BV85" i="1" s="1"/>
  <c r="DP97" i="1"/>
  <c r="BV97" i="1" s="1"/>
  <c r="DP100" i="1"/>
  <c r="BV100" i="1" s="1"/>
  <c r="DP61" i="1"/>
  <c r="BV61" i="1" s="1"/>
  <c r="DP63" i="1"/>
  <c r="BV63" i="1" s="1"/>
  <c r="DP150" i="1"/>
  <c r="BV150" i="1" s="1"/>
  <c r="DP68" i="1"/>
  <c r="BV68" i="1" s="1"/>
  <c r="DP129" i="1"/>
  <c r="BV129" i="1" s="1"/>
  <c r="DP55" i="1"/>
  <c r="BV55" i="1" s="1"/>
  <c r="DP58" i="1"/>
  <c r="BV58" i="1" s="1"/>
  <c r="DP27" i="1"/>
  <c r="BV27" i="1" s="1"/>
  <c r="DP50" i="1"/>
  <c r="BV50" i="1" s="1"/>
  <c r="DP190" i="1"/>
  <c r="BV190" i="1" s="1"/>
  <c r="DP91" i="1"/>
  <c r="BV91" i="1" s="1"/>
  <c r="DP155" i="1"/>
  <c r="BV155" i="1" s="1"/>
  <c r="DP119" i="1"/>
  <c r="BV119" i="1" s="1"/>
  <c r="DP138" i="1"/>
  <c r="BV138" i="1" s="1"/>
  <c r="DP53" i="1"/>
  <c r="BV53" i="1" s="1"/>
  <c r="DP4" i="1"/>
  <c r="BV4" i="1" s="1"/>
  <c r="DP167" i="1"/>
  <c r="BV167" i="1" s="1"/>
  <c r="DP107" i="1"/>
  <c r="BV107" i="1" s="1"/>
  <c r="DP147" i="1"/>
  <c r="BV147" i="1" s="1"/>
  <c r="DP66" i="1"/>
  <c r="BV66" i="1" s="1"/>
  <c r="DP93" i="1"/>
  <c r="BV93" i="1" s="1"/>
  <c r="DP44" i="1"/>
  <c r="BV44" i="1" s="1"/>
  <c r="DP187" i="1"/>
  <c r="BV187" i="1" s="1"/>
  <c r="DP9" i="1"/>
  <c r="BV9" i="1" s="1"/>
  <c r="DP124" i="1"/>
  <c r="BV124" i="1" s="1"/>
  <c r="DP102" i="1"/>
  <c r="BV102" i="1" s="1"/>
  <c r="DP130" i="1"/>
  <c r="BV130" i="1" s="1"/>
  <c r="DP126" i="1"/>
  <c r="BV126" i="1" s="1"/>
  <c r="DP134" i="1"/>
  <c r="BV134" i="1" s="1"/>
  <c r="DP98" i="1"/>
  <c r="BV98" i="1" s="1"/>
  <c r="DP117" i="1"/>
  <c r="BV117" i="1" s="1"/>
  <c r="DP143" i="1"/>
  <c r="BV143" i="1" s="1"/>
  <c r="DP45" i="1"/>
  <c r="BV45" i="1" s="1"/>
  <c r="DP166" i="1"/>
  <c r="BV166" i="1" s="1"/>
  <c r="DP179" i="1"/>
  <c r="BV179" i="1" s="1"/>
  <c r="DP180" i="1"/>
  <c r="BV180" i="1" s="1"/>
  <c r="DP120" i="1"/>
  <c r="BV120" i="1" s="1"/>
  <c r="DP144" i="1"/>
  <c r="BV144" i="1" s="1"/>
  <c r="DP163" i="1"/>
  <c r="BV163" i="1" s="1"/>
  <c r="DP154" i="1"/>
  <c r="BV154" i="1" s="1"/>
  <c r="DP12" i="1"/>
  <c r="BV12" i="1" s="1"/>
  <c r="DP105" i="1"/>
  <c r="BV105" i="1" s="1"/>
  <c r="DP183" i="1"/>
  <c r="BV183" i="1" s="1"/>
  <c r="DP185" i="1"/>
  <c r="BV185" i="1" s="1"/>
  <c r="DP162" i="1"/>
  <c r="BV162" i="1" s="1"/>
  <c r="DP149" i="1"/>
  <c r="BV149" i="1" s="1"/>
  <c r="DP74" i="1"/>
  <c r="BV74" i="1" s="1"/>
  <c r="DP46" i="1"/>
  <c r="BV46" i="1" s="1"/>
  <c r="DP89" i="1"/>
  <c r="BV89" i="1" s="1"/>
  <c r="DP111" i="1"/>
  <c r="BV111" i="1" s="1"/>
  <c r="DP151" i="1"/>
  <c r="BV151" i="1" s="1"/>
  <c r="DP57" i="1"/>
  <c r="BV57" i="1" s="1"/>
  <c r="DP14" i="1"/>
  <c r="BV14" i="1" s="1"/>
  <c r="DP38" i="1"/>
  <c r="BV38" i="1" s="1"/>
  <c r="DP75" i="1"/>
  <c r="BV75" i="1" s="1"/>
  <c r="DP79" i="1"/>
  <c r="BV79" i="1" s="1"/>
  <c r="DP169" i="1"/>
  <c r="BV169" i="1" s="1"/>
  <c r="DP16" i="1"/>
  <c r="BV16" i="1" s="1"/>
  <c r="DP10" i="1"/>
  <c r="BV10" i="1" s="1"/>
  <c r="DP128" i="1"/>
  <c r="BV128" i="1" s="1"/>
  <c r="DP146" i="1"/>
  <c r="BV146" i="1" s="1"/>
  <c r="DP86" i="1"/>
  <c r="BV86" i="1" s="1"/>
  <c r="DP11" i="1"/>
  <c r="BV11" i="1" s="1"/>
  <c r="DP72" i="1"/>
  <c r="BV72" i="1" s="1"/>
  <c r="DP136" i="1"/>
  <c r="BV136" i="1" s="1"/>
  <c r="DP181" i="1"/>
  <c r="BV181" i="1" s="1"/>
  <c r="DP65" i="1"/>
  <c r="BV65" i="1" s="1"/>
  <c r="DP132" i="1"/>
  <c r="BV132" i="1" s="1"/>
  <c r="DP112" i="1"/>
  <c r="BV112" i="1" s="1"/>
  <c r="DP48" i="1"/>
  <c r="BV48" i="1" s="1"/>
  <c r="DP135" i="1"/>
  <c r="BV135" i="1" s="1"/>
  <c r="DP104" i="1"/>
  <c r="BV104" i="1" s="1"/>
  <c r="DP76" i="1"/>
  <c r="BV76" i="1" s="1"/>
  <c r="DP171" i="1"/>
  <c r="BV171" i="1" s="1"/>
  <c r="DP189" i="1"/>
  <c r="BV189" i="1" s="1"/>
  <c r="DP56" i="1"/>
  <c r="BV56" i="1" s="1"/>
  <c r="DP28" i="1"/>
  <c r="BV28" i="1" s="1"/>
  <c r="DP37" i="1"/>
  <c r="BV37" i="1" s="1"/>
  <c r="DP41" i="1"/>
  <c r="BV41" i="1" s="1"/>
  <c r="DP13" i="1"/>
  <c r="BV13" i="1" s="1"/>
  <c r="DP47" i="1"/>
  <c r="BV47" i="1" s="1"/>
  <c r="DP31" i="1"/>
  <c r="BV31" i="1" s="1"/>
  <c r="DP78" i="1"/>
  <c r="BV78" i="1" s="1"/>
  <c r="DP82" i="1"/>
  <c r="BV82" i="1" s="1"/>
  <c r="DP36" i="1"/>
  <c r="BV36" i="1" s="1"/>
  <c r="DP103" i="1"/>
  <c r="BV103" i="1" s="1"/>
  <c r="DP118" i="1"/>
  <c r="BV118" i="1" s="1"/>
  <c r="DP121" i="1"/>
  <c r="BV121" i="1" s="1"/>
  <c r="DP178" i="1"/>
  <c r="BV178" i="1" s="1"/>
  <c r="DP165" i="1"/>
  <c r="BV165" i="1" s="1"/>
  <c r="DP145" i="1"/>
  <c r="BV145" i="1" s="1"/>
  <c r="DP177" i="1"/>
  <c r="BV177" i="1" s="1"/>
  <c r="DM173" i="1"/>
  <c r="DM140" i="1"/>
  <c r="DM2" i="1"/>
  <c r="BE2" i="1" s="1"/>
  <c r="DM174" i="1"/>
  <c r="DM194" i="1"/>
  <c r="BE194" i="1" s="1"/>
  <c r="DM43" i="1"/>
  <c r="DM3" i="1"/>
  <c r="DM5" i="1"/>
  <c r="DM21" i="1"/>
  <c r="DM193" i="1"/>
  <c r="DM108" i="1"/>
  <c r="BE108" i="1" s="1"/>
  <c r="DM96" i="1"/>
  <c r="DM133" i="1"/>
  <c r="BE133" i="1" s="1"/>
  <c r="DM26" i="1"/>
  <c r="DM186" i="1"/>
  <c r="DM192" i="1"/>
  <c r="DM153" i="1"/>
  <c r="DM160" i="1"/>
  <c r="DM99" i="1"/>
  <c r="BE99" i="1" s="1"/>
  <c r="DM84" i="1"/>
  <c r="DM159" i="1"/>
  <c r="BE159" i="1" s="1"/>
  <c r="DM182" i="1"/>
  <c r="DM170" i="1"/>
  <c r="DM80" i="1"/>
  <c r="DM8" i="1"/>
  <c r="DM92" i="1"/>
  <c r="DM33" i="1"/>
  <c r="BE33" i="1" s="1"/>
  <c r="DM172" i="1"/>
  <c r="DM141" i="1"/>
  <c r="BE141" i="1" s="1"/>
  <c r="DM157" i="1"/>
  <c r="DM168" i="1"/>
  <c r="DM158" i="1"/>
  <c r="DM175" i="1"/>
  <c r="DM70" i="1"/>
  <c r="DM122" i="1"/>
  <c r="BE122" i="1" s="1"/>
  <c r="DM23" i="1"/>
  <c r="DM116" i="1"/>
  <c r="BE116" i="1" s="1"/>
  <c r="DM73" i="1"/>
  <c r="DM67" i="1"/>
  <c r="DM64" i="1"/>
  <c r="DM42" i="1"/>
  <c r="DM156" i="1"/>
  <c r="DM19" i="1"/>
  <c r="BE19" i="1" s="1"/>
  <c r="DM24" i="1"/>
  <c r="DM87" i="1"/>
  <c r="BE87" i="1" s="1"/>
  <c r="DM30" i="1"/>
  <c r="DM184" i="1"/>
  <c r="DM49" i="1"/>
  <c r="DM59" i="1"/>
  <c r="DM35" i="1"/>
  <c r="DM81" i="1"/>
  <c r="BE81" i="1" s="1"/>
  <c r="DM71" i="1"/>
  <c r="DM52" i="1"/>
  <c r="BE52" i="1" s="1"/>
  <c r="DM83" i="1"/>
  <c r="DM39" i="1"/>
  <c r="DM25" i="1"/>
  <c r="DM109" i="1"/>
  <c r="DM17" i="1"/>
  <c r="DM7" i="1"/>
  <c r="BE7" i="1" s="1"/>
  <c r="DM94" i="1"/>
  <c r="DM29" i="1"/>
  <c r="BE29" i="1" s="1"/>
  <c r="DM15" i="1"/>
  <c r="DM60" i="1"/>
  <c r="DM40" i="1"/>
  <c r="DM32" i="1"/>
  <c r="DM77" i="1"/>
  <c r="DM62" i="1"/>
  <c r="BE62" i="1" s="1"/>
  <c r="DM51" i="1"/>
  <c r="DM54" i="1"/>
  <c r="BE54" i="1" s="1"/>
  <c r="DM137" i="1"/>
  <c r="DM164" i="1"/>
  <c r="DM101" i="1"/>
  <c r="DM20" i="1"/>
  <c r="DM34" i="1"/>
  <c r="DM22" i="1"/>
  <c r="BE22" i="1" s="1"/>
  <c r="DM6" i="1"/>
  <c r="DM142" i="1"/>
  <c r="BE142" i="1" s="1"/>
  <c r="DM88" i="1"/>
  <c r="DM113" i="1"/>
  <c r="DM188" i="1"/>
  <c r="DM127" i="1"/>
  <c r="DM115" i="1"/>
  <c r="DM123" i="1"/>
  <c r="BE123" i="1" s="1"/>
  <c r="DM125" i="1"/>
  <c r="DM90" i="1"/>
  <c r="BE90" i="1" s="1"/>
  <c r="DM69" i="1"/>
  <c r="DM152" i="1"/>
  <c r="DM161" i="1"/>
  <c r="DM148" i="1"/>
  <c r="DM18" i="1"/>
  <c r="DM110" i="1"/>
  <c r="BE110" i="1" s="1"/>
  <c r="DM131" i="1"/>
  <c r="DM176" i="1"/>
  <c r="BE176" i="1" s="1"/>
  <c r="DM114" i="1"/>
  <c r="DM191" i="1"/>
  <c r="DM139" i="1"/>
  <c r="DM95" i="1"/>
  <c r="DM106" i="1"/>
  <c r="DM85" i="1"/>
  <c r="BE85" i="1" s="1"/>
  <c r="DM97" i="1"/>
  <c r="DM100" i="1"/>
  <c r="BE100" i="1" s="1"/>
  <c r="DM61" i="1"/>
  <c r="DM63" i="1"/>
  <c r="DM150" i="1"/>
  <c r="DM68" i="1"/>
  <c r="DM129" i="1"/>
  <c r="DM55" i="1"/>
  <c r="BE55" i="1" s="1"/>
  <c r="DM58" i="1"/>
  <c r="DM27" i="1"/>
  <c r="BE27" i="1" s="1"/>
  <c r="DM50" i="1"/>
  <c r="DM190" i="1"/>
  <c r="DM91" i="1"/>
  <c r="DM155" i="1"/>
  <c r="DM119" i="1"/>
  <c r="DM138" i="1"/>
  <c r="BE138" i="1" s="1"/>
  <c r="DM53" i="1"/>
  <c r="DM4" i="1"/>
  <c r="BE4" i="1" s="1"/>
  <c r="DM167" i="1"/>
  <c r="DM107" i="1"/>
  <c r="DM147" i="1"/>
  <c r="DM66" i="1"/>
  <c r="DM93" i="1"/>
  <c r="DM44" i="1"/>
  <c r="BE44" i="1" s="1"/>
  <c r="DM187" i="1"/>
  <c r="DM9" i="1"/>
  <c r="BE9" i="1" s="1"/>
  <c r="DM124" i="1"/>
  <c r="DM102" i="1"/>
  <c r="DM130" i="1"/>
  <c r="DM126" i="1"/>
  <c r="DM134" i="1"/>
  <c r="DM98" i="1"/>
  <c r="BE98" i="1" s="1"/>
  <c r="DM117" i="1"/>
  <c r="DM143" i="1"/>
  <c r="BE143" i="1" s="1"/>
  <c r="DM45" i="1"/>
  <c r="DM166" i="1"/>
  <c r="DM179" i="1"/>
  <c r="DM180" i="1"/>
  <c r="DM120" i="1"/>
  <c r="DM144" i="1"/>
  <c r="BE144" i="1" s="1"/>
  <c r="DM163" i="1"/>
  <c r="DM154" i="1"/>
  <c r="BE154" i="1" s="1"/>
  <c r="DM12" i="1"/>
  <c r="DM105" i="1"/>
  <c r="DM183" i="1"/>
  <c r="DM185" i="1"/>
  <c r="DM162" i="1"/>
  <c r="DM149" i="1"/>
  <c r="BE149" i="1" s="1"/>
  <c r="DM74" i="1"/>
  <c r="DM46" i="1"/>
  <c r="BE46" i="1" s="1"/>
  <c r="DM89" i="1"/>
  <c r="DM111" i="1"/>
  <c r="DM151" i="1"/>
  <c r="DM57" i="1"/>
  <c r="DM14" i="1"/>
  <c r="DM38" i="1"/>
  <c r="BE38" i="1" s="1"/>
  <c r="DM75" i="1"/>
  <c r="DM79" i="1"/>
  <c r="BE79" i="1" s="1"/>
  <c r="DM169" i="1"/>
  <c r="DM16" i="1"/>
  <c r="DM10" i="1"/>
  <c r="DM128" i="1"/>
  <c r="DM146" i="1"/>
  <c r="DM86" i="1"/>
  <c r="BE86" i="1" s="1"/>
  <c r="DM11" i="1"/>
  <c r="DM72" i="1"/>
  <c r="BE72" i="1" s="1"/>
  <c r="DM136" i="1"/>
  <c r="DM181" i="1"/>
  <c r="DM65" i="1"/>
  <c r="DM132" i="1"/>
  <c r="DM112" i="1"/>
  <c r="DM48" i="1"/>
  <c r="BE48" i="1" s="1"/>
  <c r="DM135" i="1"/>
  <c r="DM104" i="1"/>
  <c r="BE104" i="1" s="1"/>
  <c r="DM76" i="1"/>
  <c r="DM171" i="1"/>
  <c r="DM189" i="1"/>
  <c r="DM56" i="1"/>
  <c r="DM28" i="1"/>
  <c r="DM37" i="1"/>
  <c r="BE37" i="1" s="1"/>
  <c r="DM41" i="1"/>
  <c r="DM13" i="1"/>
  <c r="BE13" i="1" s="1"/>
  <c r="DM47" i="1"/>
  <c r="DM31" i="1"/>
  <c r="DM78" i="1"/>
  <c r="DM82" i="1"/>
  <c r="DM36" i="1"/>
  <c r="DM103" i="1"/>
  <c r="BE103" i="1" s="1"/>
  <c r="DM118" i="1"/>
  <c r="DM121" i="1"/>
  <c r="BE121" i="1" s="1"/>
  <c r="DM178" i="1"/>
  <c r="DM165" i="1"/>
  <c r="DM145" i="1"/>
  <c r="DM177" i="1"/>
  <c r="DW147" i="1" l="1"/>
  <c r="BE147" i="1"/>
  <c r="DW64" i="1"/>
  <c r="BE64" i="1"/>
  <c r="DW165" i="1"/>
  <c r="BE165" i="1"/>
  <c r="DW166" i="1"/>
  <c r="BE166" i="1"/>
  <c r="DW113" i="1"/>
  <c r="BE113" i="1"/>
  <c r="DW168" i="1"/>
  <c r="BE168" i="1"/>
  <c r="DW118" i="1"/>
  <c r="BE118" i="1"/>
  <c r="DW75" i="1"/>
  <c r="BE75" i="1"/>
  <c r="DW187" i="1"/>
  <c r="BE187" i="1"/>
  <c r="DW131" i="1"/>
  <c r="BE131" i="1"/>
  <c r="DW51" i="1"/>
  <c r="BE51" i="1"/>
  <c r="DW23" i="1"/>
  <c r="BE23" i="1"/>
  <c r="DW174" i="1"/>
  <c r="BE174" i="1"/>
  <c r="DW36" i="1"/>
  <c r="BE36" i="1"/>
  <c r="DW28" i="1"/>
  <c r="BE28" i="1"/>
  <c r="DW112" i="1"/>
  <c r="BE112" i="1"/>
  <c r="DW146" i="1"/>
  <c r="BE146" i="1"/>
  <c r="DW14" i="1"/>
  <c r="BE14" i="1"/>
  <c r="DW162" i="1"/>
  <c r="BE162" i="1"/>
  <c r="DW120" i="1"/>
  <c r="BE120" i="1"/>
  <c r="DW134" i="1"/>
  <c r="BE134" i="1"/>
  <c r="DW93" i="1"/>
  <c r="BE93" i="1"/>
  <c r="DW119" i="1"/>
  <c r="BE119" i="1"/>
  <c r="DW129" i="1"/>
  <c r="BE129" i="1"/>
  <c r="DW106" i="1"/>
  <c r="BE106" i="1"/>
  <c r="DW18" i="1"/>
  <c r="BE18" i="1"/>
  <c r="DW115" i="1"/>
  <c r="BE115" i="1"/>
  <c r="DW34" i="1"/>
  <c r="BE34" i="1"/>
  <c r="DW77" i="1"/>
  <c r="BE77" i="1"/>
  <c r="DW17" i="1"/>
  <c r="BE17" i="1"/>
  <c r="DW35" i="1"/>
  <c r="BE35" i="1"/>
  <c r="DW156" i="1"/>
  <c r="BE156" i="1"/>
  <c r="DW70" i="1"/>
  <c r="BE70" i="1"/>
  <c r="DW92" i="1"/>
  <c r="BE92" i="1"/>
  <c r="DW160" i="1"/>
  <c r="BE160" i="1"/>
  <c r="DW193" i="1"/>
  <c r="BE193" i="1"/>
  <c r="DW140" i="1"/>
  <c r="BE140" i="1"/>
  <c r="EG165" i="1"/>
  <c r="BJ165" i="1"/>
  <c r="EG31" i="1"/>
  <c r="BJ31" i="1"/>
  <c r="EG171" i="1"/>
  <c r="BJ171" i="1"/>
  <c r="EG181" i="1"/>
  <c r="BJ181" i="1"/>
  <c r="EG16" i="1"/>
  <c r="BJ16" i="1"/>
  <c r="EG111" i="1"/>
  <c r="BJ111" i="1"/>
  <c r="EG105" i="1"/>
  <c r="BJ105" i="1"/>
  <c r="EG166" i="1"/>
  <c r="BJ166" i="1"/>
  <c r="EG102" i="1"/>
  <c r="BJ102" i="1"/>
  <c r="EG107" i="1"/>
  <c r="BJ107" i="1"/>
  <c r="EG190" i="1"/>
  <c r="BJ190" i="1"/>
  <c r="EG63" i="1"/>
  <c r="BJ63" i="1"/>
  <c r="EG191" i="1"/>
  <c r="BJ191" i="1"/>
  <c r="EG152" i="1"/>
  <c r="BJ152" i="1"/>
  <c r="EG113" i="1"/>
  <c r="BJ113" i="1"/>
  <c r="EG164" i="1"/>
  <c r="BJ164" i="1"/>
  <c r="EG60" i="1"/>
  <c r="BJ60" i="1"/>
  <c r="EG39" i="1"/>
  <c r="BJ39" i="1"/>
  <c r="EG184" i="1"/>
  <c r="BJ184" i="1"/>
  <c r="EG67" i="1"/>
  <c r="BJ67" i="1"/>
  <c r="EG168" i="1"/>
  <c r="BJ168" i="1"/>
  <c r="EG170" i="1"/>
  <c r="BJ170" i="1"/>
  <c r="EG186" i="1"/>
  <c r="BJ186" i="1"/>
  <c r="EG3" i="1"/>
  <c r="BJ3" i="1"/>
  <c r="DW78" i="1"/>
  <c r="BE78" i="1"/>
  <c r="DW179" i="1"/>
  <c r="BE179" i="1"/>
  <c r="DW150" i="1"/>
  <c r="BE150" i="1"/>
  <c r="DW25" i="1"/>
  <c r="BE25" i="1"/>
  <c r="DW192" i="1"/>
  <c r="BE192" i="1"/>
  <c r="DW31" i="1"/>
  <c r="BE31" i="1"/>
  <c r="DW102" i="1"/>
  <c r="BE102" i="1"/>
  <c r="DW164" i="1"/>
  <c r="BE164" i="1"/>
  <c r="DW170" i="1"/>
  <c r="BE170" i="1"/>
  <c r="DW11" i="1"/>
  <c r="BE11" i="1"/>
  <c r="DW117" i="1"/>
  <c r="BE117" i="1"/>
  <c r="DW97" i="1"/>
  <c r="BE97" i="1"/>
  <c r="DW6" i="1"/>
  <c r="BE6" i="1"/>
  <c r="DW24" i="1"/>
  <c r="BE24" i="1"/>
  <c r="DW96" i="1"/>
  <c r="BE96" i="1"/>
  <c r="DW177" i="1"/>
  <c r="BE177" i="1"/>
  <c r="DW82" i="1"/>
  <c r="BE82" i="1"/>
  <c r="DW56" i="1"/>
  <c r="BE56" i="1"/>
  <c r="DW132" i="1"/>
  <c r="BE132" i="1"/>
  <c r="DW128" i="1"/>
  <c r="BE128" i="1"/>
  <c r="DW57" i="1"/>
  <c r="BE57" i="1"/>
  <c r="DW185" i="1"/>
  <c r="BE185" i="1"/>
  <c r="DW180" i="1"/>
  <c r="BE180" i="1"/>
  <c r="DW126" i="1"/>
  <c r="BE126" i="1"/>
  <c r="DW66" i="1"/>
  <c r="BE66" i="1"/>
  <c r="DW155" i="1"/>
  <c r="BE155" i="1"/>
  <c r="DW68" i="1"/>
  <c r="BE68" i="1"/>
  <c r="DW95" i="1"/>
  <c r="BE95" i="1"/>
  <c r="DW148" i="1"/>
  <c r="BE148" i="1"/>
  <c r="DW127" i="1"/>
  <c r="BE127" i="1"/>
  <c r="DW20" i="1"/>
  <c r="BE20" i="1"/>
  <c r="DW32" i="1"/>
  <c r="BE32" i="1"/>
  <c r="DW109" i="1"/>
  <c r="BE109" i="1"/>
  <c r="DW59" i="1"/>
  <c r="BE59" i="1"/>
  <c r="DW42" i="1"/>
  <c r="BE42" i="1"/>
  <c r="DW175" i="1"/>
  <c r="BE175" i="1"/>
  <c r="DW8" i="1"/>
  <c r="BE8" i="1"/>
  <c r="DW153" i="1"/>
  <c r="BE153" i="1"/>
  <c r="DW21" i="1"/>
  <c r="BE21" i="1"/>
  <c r="DW173" i="1"/>
  <c r="BE173" i="1"/>
  <c r="EG178" i="1"/>
  <c r="BJ178" i="1"/>
  <c r="EG47" i="1"/>
  <c r="BJ47" i="1"/>
  <c r="EG76" i="1"/>
  <c r="BJ76" i="1"/>
  <c r="EG136" i="1"/>
  <c r="BJ136" i="1"/>
  <c r="EG169" i="1"/>
  <c r="BJ169" i="1"/>
  <c r="EG89" i="1"/>
  <c r="BJ89" i="1"/>
  <c r="EG12" i="1"/>
  <c r="BJ12" i="1"/>
  <c r="EG45" i="1"/>
  <c r="BJ45" i="1"/>
  <c r="EG124" i="1"/>
  <c r="BJ124" i="1"/>
  <c r="EG167" i="1"/>
  <c r="BJ167" i="1"/>
  <c r="EG50" i="1"/>
  <c r="BJ50" i="1"/>
  <c r="EG61" i="1"/>
  <c r="BJ61" i="1"/>
  <c r="EG114" i="1"/>
  <c r="BJ114" i="1"/>
  <c r="EG69" i="1"/>
  <c r="BJ69" i="1"/>
  <c r="EG88" i="1"/>
  <c r="BJ88" i="1"/>
  <c r="EG137" i="1"/>
  <c r="BJ137" i="1"/>
  <c r="EG15" i="1"/>
  <c r="BJ15" i="1"/>
  <c r="EG83" i="1"/>
  <c r="BJ83" i="1"/>
  <c r="EG30" i="1"/>
  <c r="BJ30" i="1"/>
  <c r="EG73" i="1"/>
  <c r="BJ73" i="1"/>
  <c r="EG157" i="1"/>
  <c r="BJ157" i="1"/>
  <c r="EG182" i="1"/>
  <c r="BJ182" i="1"/>
  <c r="EG26" i="1"/>
  <c r="BJ26" i="1"/>
  <c r="EG43" i="1"/>
  <c r="BJ43" i="1"/>
  <c r="DW189" i="1"/>
  <c r="BE189" i="1"/>
  <c r="DW49" i="1"/>
  <c r="BE49" i="1"/>
  <c r="EG121" i="1"/>
  <c r="BJ121" i="1"/>
  <c r="EG13" i="1"/>
  <c r="BJ13" i="1"/>
  <c r="EG104" i="1"/>
  <c r="BJ104" i="1"/>
  <c r="EG72" i="1"/>
  <c r="BJ72" i="1"/>
  <c r="EG79" i="1"/>
  <c r="BJ79" i="1"/>
  <c r="EG46" i="1"/>
  <c r="BJ46" i="1"/>
  <c r="EG154" i="1"/>
  <c r="BJ154" i="1"/>
  <c r="EG143" i="1"/>
  <c r="BJ143" i="1"/>
  <c r="EG9" i="1"/>
  <c r="BJ9" i="1"/>
  <c r="EG4" i="1"/>
  <c r="BJ4" i="1"/>
  <c r="EG27" i="1"/>
  <c r="BJ27" i="1"/>
  <c r="EG100" i="1"/>
  <c r="BJ100" i="1"/>
  <c r="EG176" i="1"/>
  <c r="BJ176" i="1"/>
  <c r="EG90" i="1"/>
  <c r="BJ90" i="1"/>
  <c r="EG142" i="1"/>
  <c r="BJ142" i="1"/>
  <c r="EG54" i="1"/>
  <c r="BJ54" i="1"/>
  <c r="EG29" i="1"/>
  <c r="BJ29" i="1"/>
  <c r="EG52" i="1"/>
  <c r="BJ52" i="1"/>
  <c r="EG87" i="1"/>
  <c r="BJ87" i="1"/>
  <c r="EG116" i="1"/>
  <c r="BJ116" i="1"/>
  <c r="EG141" i="1"/>
  <c r="BJ141" i="1"/>
  <c r="EG159" i="1"/>
  <c r="BJ159" i="1"/>
  <c r="EG133" i="1"/>
  <c r="BJ133" i="1"/>
  <c r="EG194" i="1"/>
  <c r="BJ194" i="1"/>
  <c r="DW151" i="1"/>
  <c r="BE151" i="1"/>
  <c r="DW139" i="1"/>
  <c r="BE139" i="1"/>
  <c r="DW158" i="1"/>
  <c r="BE158" i="1"/>
  <c r="DW190" i="1"/>
  <c r="BE190" i="1"/>
  <c r="DW186" i="1"/>
  <c r="BE186" i="1"/>
  <c r="DW183" i="1"/>
  <c r="BE183" i="1"/>
  <c r="DW188" i="1"/>
  <c r="BE188" i="1"/>
  <c r="DW16" i="1"/>
  <c r="BE16" i="1"/>
  <c r="DW63" i="1"/>
  <c r="BE63" i="1"/>
  <c r="DW39" i="1"/>
  <c r="BE39" i="1"/>
  <c r="DW3" i="1"/>
  <c r="BE3" i="1"/>
  <c r="DW47" i="1"/>
  <c r="BE47" i="1"/>
  <c r="DW136" i="1"/>
  <c r="BE136" i="1"/>
  <c r="DW12" i="1"/>
  <c r="BE12" i="1"/>
  <c r="DW167" i="1"/>
  <c r="BE167" i="1"/>
  <c r="DW61" i="1"/>
  <c r="BE61" i="1"/>
  <c r="DW69" i="1"/>
  <c r="BE69" i="1"/>
  <c r="DW137" i="1"/>
  <c r="BE137" i="1"/>
  <c r="DW83" i="1"/>
  <c r="BE83" i="1"/>
  <c r="DW73" i="1"/>
  <c r="BE73" i="1"/>
  <c r="DW182" i="1"/>
  <c r="BE182" i="1"/>
  <c r="DW145" i="1"/>
  <c r="BE145" i="1"/>
  <c r="DW130" i="1"/>
  <c r="BE130" i="1"/>
  <c r="DW101" i="1"/>
  <c r="BE101" i="1"/>
  <c r="DW181" i="1"/>
  <c r="BE181" i="1"/>
  <c r="DW107" i="1"/>
  <c r="BE107" i="1"/>
  <c r="DW60" i="1"/>
  <c r="BE60" i="1"/>
  <c r="DW178" i="1"/>
  <c r="BE178" i="1"/>
  <c r="DW76" i="1"/>
  <c r="BE76" i="1"/>
  <c r="DW169" i="1"/>
  <c r="BE169" i="1"/>
  <c r="DW89" i="1"/>
  <c r="BE89" i="1"/>
  <c r="DW45" i="1"/>
  <c r="BE45" i="1"/>
  <c r="DW124" i="1"/>
  <c r="BE124" i="1"/>
  <c r="DW50" i="1"/>
  <c r="BE50" i="1"/>
  <c r="DW114" i="1"/>
  <c r="BE114" i="1"/>
  <c r="DW88" i="1"/>
  <c r="BE88" i="1"/>
  <c r="DW15" i="1"/>
  <c r="BE15" i="1"/>
  <c r="DW30" i="1"/>
  <c r="BE30" i="1"/>
  <c r="DW157" i="1"/>
  <c r="BE157" i="1"/>
  <c r="DW26" i="1"/>
  <c r="BE26" i="1"/>
  <c r="DW43" i="1"/>
  <c r="BE43" i="1"/>
  <c r="EG173" i="1"/>
  <c r="BJ173" i="1"/>
  <c r="EG36" i="1"/>
  <c r="BJ36" i="1"/>
  <c r="EG28" i="1"/>
  <c r="BJ28" i="1"/>
  <c r="EG112" i="1"/>
  <c r="BJ112" i="1"/>
  <c r="EG146" i="1"/>
  <c r="BJ146" i="1"/>
  <c r="EG14" i="1"/>
  <c r="BJ14" i="1"/>
  <c r="EG162" i="1"/>
  <c r="BJ162" i="1"/>
  <c r="EG120" i="1"/>
  <c r="BJ120" i="1"/>
  <c r="EG134" i="1"/>
  <c r="BJ134" i="1"/>
  <c r="EG93" i="1"/>
  <c r="BJ93" i="1"/>
  <c r="EG119" i="1"/>
  <c r="BJ119" i="1"/>
  <c r="EG129" i="1"/>
  <c r="BJ129" i="1"/>
  <c r="EG106" i="1"/>
  <c r="BJ106" i="1"/>
  <c r="EG18" i="1"/>
  <c r="BJ18" i="1"/>
  <c r="EG115" i="1"/>
  <c r="BJ115" i="1"/>
  <c r="EG34" i="1"/>
  <c r="BJ34" i="1"/>
  <c r="EG77" i="1"/>
  <c r="BJ77" i="1"/>
  <c r="EG17" i="1"/>
  <c r="BJ17" i="1"/>
  <c r="EG35" i="1"/>
  <c r="BJ35" i="1"/>
  <c r="EG156" i="1"/>
  <c r="BJ156" i="1"/>
  <c r="EG70" i="1"/>
  <c r="BJ70" i="1"/>
  <c r="EG92" i="1"/>
  <c r="BJ92" i="1"/>
  <c r="EG160" i="1"/>
  <c r="BJ160" i="1"/>
  <c r="EG193" i="1"/>
  <c r="BJ193" i="1"/>
  <c r="EG140" i="1"/>
  <c r="BJ140" i="1"/>
  <c r="DW65" i="1"/>
  <c r="BE65" i="1"/>
  <c r="DW91" i="1"/>
  <c r="BE91" i="1"/>
  <c r="DW40" i="1"/>
  <c r="BE40" i="1"/>
  <c r="DW5" i="1"/>
  <c r="BE5" i="1"/>
  <c r="DW105" i="1"/>
  <c r="BE105" i="1"/>
  <c r="DW152" i="1"/>
  <c r="BE152" i="1"/>
  <c r="DW67" i="1"/>
  <c r="BE67" i="1"/>
  <c r="DW41" i="1"/>
  <c r="BE41" i="1"/>
  <c r="DW163" i="1"/>
  <c r="BE163" i="1"/>
  <c r="DW58" i="1"/>
  <c r="BE58" i="1"/>
  <c r="DW94" i="1"/>
  <c r="BE94" i="1"/>
  <c r="DW84" i="1"/>
  <c r="BE84" i="1"/>
  <c r="DW10" i="1"/>
  <c r="BE10" i="1"/>
  <c r="DW161" i="1"/>
  <c r="BE161" i="1"/>
  <c r="DW80" i="1"/>
  <c r="BE80" i="1"/>
  <c r="DW171" i="1"/>
  <c r="BE171" i="1"/>
  <c r="DW111" i="1"/>
  <c r="BE111" i="1"/>
  <c r="DW191" i="1"/>
  <c r="BE191" i="1"/>
  <c r="DW184" i="1"/>
  <c r="BE184" i="1"/>
  <c r="DW135" i="1"/>
  <c r="BE135" i="1"/>
  <c r="DW74" i="1"/>
  <c r="BE74" i="1"/>
  <c r="DW53" i="1"/>
  <c r="BE53" i="1"/>
  <c r="DW125" i="1"/>
  <c r="BE125" i="1"/>
  <c r="DW71" i="1"/>
  <c r="BE71" i="1"/>
  <c r="DW172" i="1"/>
  <c r="BE172" i="1"/>
  <c r="EG145" i="1"/>
  <c r="BJ145" i="1"/>
  <c r="EG78" i="1"/>
  <c r="BJ78" i="1"/>
  <c r="EG189" i="1"/>
  <c r="BJ189" i="1"/>
  <c r="EG65" i="1"/>
  <c r="BJ65" i="1"/>
  <c r="EG10" i="1"/>
  <c r="BJ10" i="1"/>
  <c r="EG151" i="1"/>
  <c r="BJ151" i="1"/>
  <c r="EG183" i="1"/>
  <c r="BJ183" i="1"/>
  <c r="EG179" i="1"/>
  <c r="BJ179" i="1"/>
  <c r="EG130" i="1"/>
  <c r="BJ130" i="1"/>
  <c r="EG147" i="1"/>
  <c r="BJ147" i="1"/>
  <c r="EG91" i="1"/>
  <c r="BJ91" i="1"/>
  <c r="EG150" i="1"/>
  <c r="BJ150" i="1"/>
  <c r="EG139" i="1"/>
  <c r="BJ139" i="1"/>
  <c r="EG161" i="1"/>
  <c r="BJ161" i="1"/>
  <c r="EG188" i="1"/>
  <c r="BJ188" i="1"/>
  <c r="EG101" i="1"/>
  <c r="BJ101" i="1"/>
  <c r="EG40" i="1"/>
  <c r="BJ40" i="1"/>
  <c r="EG25" i="1"/>
  <c r="BJ25" i="1"/>
  <c r="EG49" i="1"/>
  <c r="BJ49" i="1"/>
  <c r="EG64" i="1"/>
  <c r="BJ64" i="1"/>
  <c r="EG158" i="1"/>
  <c r="BJ158" i="1"/>
  <c r="EG80" i="1"/>
  <c r="BJ80" i="1"/>
  <c r="EG192" i="1"/>
  <c r="BJ192" i="1"/>
  <c r="EG5" i="1"/>
  <c r="BJ5" i="1"/>
  <c r="EG118" i="1"/>
  <c r="EG41" i="1"/>
  <c r="EG135" i="1"/>
  <c r="EG11" i="1"/>
  <c r="EG75" i="1"/>
  <c r="EG74" i="1"/>
  <c r="EG163" i="1"/>
  <c r="EG117" i="1"/>
  <c r="EG187" i="1"/>
  <c r="EG53" i="1"/>
  <c r="EG58" i="1"/>
  <c r="EG97" i="1"/>
  <c r="EG131" i="1"/>
  <c r="EG125" i="1"/>
  <c r="EG6" i="1"/>
  <c r="EG51" i="1"/>
  <c r="EG94" i="1"/>
  <c r="EG71" i="1"/>
  <c r="EG24" i="1"/>
  <c r="EG23" i="1"/>
  <c r="EG172" i="1"/>
  <c r="EG84" i="1"/>
  <c r="EG96" i="1"/>
  <c r="EG174" i="1"/>
  <c r="EG103" i="1"/>
  <c r="EG37" i="1"/>
  <c r="EG48" i="1"/>
  <c r="EG86" i="1"/>
  <c r="EG38" i="1"/>
  <c r="EG149" i="1"/>
  <c r="EG144" i="1"/>
  <c r="EG98" i="1"/>
  <c r="EG44" i="1"/>
  <c r="EG138" i="1"/>
  <c r="EG55" i="1"/>
  <c r="EG85" i="1"/>
  <c r="EG110" i="1"/>
  <c r="EG123" i="1"/>
  <c r="EG22" i="1"/>
  <c r="EG62" i="1"/>
  <c r="EG7" i="1"/>
  <c r="EG81" i="1"/>
  <c r="EG19" i="1"/>
  <c r="EG122" i="1"/>
  <c r="EG33" i="1"/>
  <c r="EG99" i="1"/>
  <c r="EG108" i="1"/>
  <c r="EG2" i="1"/>
  <c r="DW121" i="1"/>
  <c r="DW13" i="1"/>
  <c r="DW104" i="1"/>
  <c r="DW72" i="1"/>
  <c r="DW79" i="1"/>
  <c r="DW46" i="1"/>
  <c r="DW154" i="1"/>
  <c r="DW143" i="1"/>
  <c r="DW9" i="1"/>
  <c r="DW4" i="1"/>
  <c r="DW27" i="1"/>
  <c r="DW100" i="1"/>
  <c r="DW176" i="1"/>
  <c r="DW90" i="1"/>
  <c r="DW142" i="1"/>
  <c r="DW54" i="1"/>
  <c r="DW29" i="1"/>
  <c r="DW52" i="1"/>
  <c r="DW87" i="1"/>
  <c r="DW116" i="1"/>
  <c r="DW141" i="1"/>
  <c r="DW159" i="1"/>
  <c r="DW133" i="1"/>
  <c r="DW194" i="1"/>
  <c r="EG177" i="1"/>
  <c r="EG82" i="1"/>
  <c r="EG56" i="1"/>
  <c r="EG132" i="1"/>
  <c r="EG128" i="1"/>
  <c r="EG57" i="1"/>
  <c r="EG185" i="1"/>
  <c r="EG180" i="1"/>
  <c r="EG126" i="1"/>
  <c r="EG66" i="1"/>
  <c r="EG155" i="1"/>
  <c r="EG68" i="1"/>
  <c r="EG95" i="1"/>
  <c r="EG148" i="1"/>
  <c r="EG127" i="1"/>
  <c r="EG20" i="1"/>
  <c r="EG32" i="1"/>
  <c r="EG109" i="1"/>
  <c r="EG59" i="1"/>
  <c r="EG42" i="1"/>
  <c r="EG175" i="1"/>
  <c r="EG8" i="1"/>
  <c r="EG153" i="1"/>
  <c r="EG21" i="1"/>
  <c r="DW103" i="1"/>
  <c r="DW37" i="1"/>
  <c r="DW48" i="1"/>
  <c r="DW86" i="1"/>
  <c r="DW38" i="1"/>
  <c r="DW149" i="1"/>
  <c r="DW144" i="1"/>
  <c r="DW98" i="1"/>
  <c r="DW44" i="1"/>
  <c r="DW138" i="1"/>
  <c r="DW55" i="1"/>
  <c r="DW85" i="1"/>
  <c r="DW110" i="1"/>
  <c r="DW123" i="1"/>
  <c r="DW22" i="1"/>
  <c r="DW62" i="1"/>
  <c r="DW7" i="1"/>
  <c r="DW81" i="1"/>
  <c r="DW19" i="1"/>
  <c r="DW122" i="1"/>
  <c r="DW33" i="1"/>
  <c r="DW99" i="1"/>
  <c r="DW108" i="1"/>
  <c r="DW2" i="1"/>
  <c r="DK195" i="1"/>
  <c r="EP194" i="1" l="1"/>
  <c r="EO194" i="1"/>
  <c r="EN194" i="1"/>
  <c r="EP193" i="1"/>
  <c r="EO193" i="1"/>
  <c r="EN193" i="1"/>
  <c r="EP192" i="1"/>
  <c r="EO192" i="1"/>
  <c r="EN192" i="1"/>
  <c r="EP191" i="1"/>
  <c r="EO191" i="1"/>
  <c r="EN191" i="1"/>
  <c r="EP190" i="1"/>
  <c r="EO190" i="1"/>
  <c r="EN190" i="1"/>
  <c r="EP189" i="1"/>
  <c r="EO189" i="1"/>
  <c r="EN189" i="1"/>
  <c r="EL194" i="1"/>
  <c r="EL193" i="1"/>
  <c r="EL192" i="1"/>
  <c r="EL191" i="1"/>
  <c r="EL190" i="1"/>
  <c r="EL189" i="1"/>
  <c r="CY195" i="1" l="1"/>
  <c r="CU97" i="1" l="1"/>
  <c r="AI194" i="1"/>
  <c r="AI193" i="1"/>
  <c r="AI192" i="1"/>
  <c r="AI191" i="1"/>
  <c r="AI190" i="1"/>
  <c r="AI189" i="1"/>
  <c r="DI174" i="1" l="1"/>
  <c r="DI43" i="1"/>
  <c r="DI108" i="1"/>
  <c r="DI186" i="1"/>
  <c r="DI192" i="1"/>
  <c r="DI153" i="1"/>
  <c r="DI84" i="1"/>
  <c r="DI172" i="1"/>
  <c r="DI168" i="1"/>
  <c r="DI122" i="1"/>
  <c r="DI23" i="1"/>
  <c r="DI73" i="1"/>
  <c r="DI64" i="1"/>
  <c r="DI156" i="1"/>
  <c r="DI49" i="1"/>
  <c r="DI71" i="1"/>
  <c r="DI109" i="1"/>
  <c r="DI94" i="1"/>
  <c r="DI15" i="1"/>
  <c r="DI60" i="1"/>
  <c r="DI32" i="1"/>
  <c r="DI164" i="1"/>
  <c r="DI34" i="1"/>
  <c r="DI142" i="1"/>
  <c r="DI188" i="1"/>
  <c r="DI115" i="1"/>
  <c r="DI123" i="1"/>
  <c r="DI125" i="1"/>
  <c r="DI90" i="1"/>
  <c r="DI69" i="1"/>
  <c r="DI161" i="1"/>
  <c r="DI148" i="1"/>
  <c r="DI110" i="1"/>
  <c r="DI131" i="1"/>
  <c r="DI114" i="1"/>
  <c r="DI191" i="1"/>
  <c r="DI119" i="1"/>
  <c r="DI138" i="1"/>
  <c r="DI107" i="1"/>
  <c r="DI147" i="1"/>
  <c r="DI124" i="1"/>
  <c r="DI102" i="1"/>
  <c r="DI166" i="1"/>
  <c r="DI179" i="1"/>
  <c r="DI144" i="1"/>
  <c r="DI154" i="1"/>
  <c r="DI12" i="1"/>
  <c r="DI105" i="1"/>
  <c r="DI149" i="1"/>
  <c r="DI74" i="1"/>
  <c r="DI46" i="1"/>
  <c r="DI89" i="1"/>
  <c r="DI111" i="1"/>
  <c r="DI151" i="1"/>
  <c r="DI57" i="1"/>
  <c r="DI14" i="1"/>
  <c r="DI38" i="1"/>
  <c r="DI79" i="1"/>
  <c r="DI169" i="1"/>
  <c r="DI16" i="1"/>
  <c r="DI10" i="1"/>
  <c r="DI194" i="1"/>
  <c r="DI193" i="1"/>
  <c r="DI160" i="1"/>
  <c r="DI159" i="1"/>
  <c r="DI182" i="1"/>
  <c r="DI170" i="1"/>
  <c r="DI80" i="1"/>
  <c r="DI141" i="1"/>
  <c r="DI158" i="1"/>
  <c r="DI175" i="1"/>
  <c r="DI70" i="1"/>
  <c r="DI42" i="1"/>
  <c r="DI87" i="1"/>
  <c r="DI184" i="1"/>
  <c r="DI52" i="1"/>
  <c r="DI29" i="1"/>
  <c r="DI77" i="1"/>
  <c r="DI101" i="1"/>
  <c r="DI22" i="1"/>
  <c r="DI152" i="1"/>
  <c r="DI176" i="1"/>
  <c r="DI139" i="1"/>
  <c r="DI95" i="1"/>
  <c r="DI85" i="1"/>
  <c r="DI97" i="1"/>
  <c r="DI61" i="1"/>
  <c r="DI63" i="1"/>
  <c r="DI150" i="1"/>
  <c r="DI68" i="1"/>
  <c r="DI129" i="1"/>
  <c r="DI55" i="1"/>
  <c r="DI58" i="1"/>
  <c r="DI27" i="1"/>
  <c r="DI190" i="1"/>
  <c r="DI91" i="1"/>
  <c r="DI167" i="1"/>
  <c r="DI66" i="1"/>
  <c r="DI44" i="1"/>
  <c r="DI187" i="1"/>
  <c r="DI130" i="1"/>
  <c r="DI126" i="1"/>
  <c r="DI134" i="1"/>
  <c r="DI98" i="1"/>
  <c r="DI117" i="1"/>
  <c r="DI143" i="1"/>
  <c r="DI45" i="1"/>
  <c r="DI180" i="1"/>
  <c r="DI120" i="1"/>
  <c r="DI163" i="1"/>
  <c r="DI183" i="1"/>
  <c r="DI185" i="1"/>
  <c r="DI162" i="1"/>
  <c r="DI75" i="1"/>
  <c r="DI140" i="1"/>
  <c r="DI2" i="1"/>
  <c r="DI3" i="1"/>
  <c r="DI5" i="1"/>
  <c r="DI21" i="1"/>
  <c r="DI96" i="1"/>
  <c r="DI133" i="1"/>
  <c r="DI26" i="1"/>
  <c r="DI99" i="1"/>
  <c r="DI8" i="1"/>
  <c r="DI92" i="1"/>
  <c r="DI33" i="1"/>
  <c r="DI157" i="1"/>
  <c r="DI116" i="1"/>
  <c r="DI67" i="1"/>
  <c r="DI19" i="1"/>
  <c r="DI24" i="1"/>
  <c r="DI30" i="1"/>
  <c r="DI59" i="1"/>
  <c r="DI35" i="1"/>
  <c r="DI81" i="1"/>
  <c r="DI83" i="1"/>
  <c r="DI39" i="1"/>
  <c r="DI25" i="1"/>
  <c r="DI17" i="1"/>
  <c r="DI7" i="1"/>
  <c r="DI40" i="1"/>
  <c r="DI62" i="1"/>
  <c r="DI51" i="1"/>
  <c r="DI54" i="1"/>
  <c r="DI137" i="1"/>
  <c r="DI20" i="1"/>
  <c r="DI6" i="1"/>
  <c r="DI88" i="1"/>
  <c r="DI113" i="1"/>
  <c r="DI127" i="1"/>
  <c r="DI18" i="1"/>
  <c r="DI106" i="1"/>
  <c r="DI100" i="1"/>
  <c r="DI50" i="1"/>
  <c r="DI155" i="1"/>
  <c r="DI53" i="1"/>
  <c r="DI4" i="1"/>
  <c r="DI93" i="1"/>
  <c r="DI9" i="1"/>
  <c r="DI48" i="1"/>
  <c r="DI76" i="1"/>
  <c r="DI56" i="1"/>
  <c r="DI28" i="1"/>
  <c r="DI37" i="1"/>
  <c r="DI41" i="1"/>
  <c r="DI13" i="1"/>
  <c r="DI47" i="1"/>
  <c r="DI31" i="1"/>
  <c r="DI78" i="1"/>
  <c r="DI82" i="1"/>
  <c r="DI128" i="1"/>
  <c r="DI146" i="1"/>
  <c r="DI86" i="1"/>
  <c r="DI11" i="1"/>
  <c r="DI132" i="1"/>
  <c r="DI135" i="1"/>
  <c r="DI104" i="1"/>
  <c r="DI72" i="1"/>
  <c r="DI136" i="1"/>
  <c r="DI181" i="1"/>
  <c r="DI65" i="1"/>
  <c r="DI112" i="1"/>
  <c r="DI171" i="1"/>
  <c r="DI189" i="1"/>
  <c r="DI103" i="1"/>
  <c r="DI36" i="1"/>
  <c r="DI118" i="1"/>
  <c r="DI121" i="1"/>
  <c r="DI178" i="1"/>
  <c r="DI165" i="1"/>
  <c r="DI145" i="1"/>
  <c r="DI177" i="1"/>
  <c r="DI173" i="1"/>
  <c r="DB173" i="1"/>
  <c r="DB174" i="1"/>
  <c r="DB43" i="1"/>
  <c r="DB108" i="1"/>
  <c r="DB186" i="1"/>
  <c r="DB192" i="1"/>
  <c r="DB153" i="1"/>
  <c r="DB84" i="1"/>
  <c r="DB172" i="1"/>
  <c r="DB168" i="1"/>
  <c r="DB122" i="1"/>
  <c r="DB23" i="1"/>
  <c r="DB73" i="1"/>
  <c r="DB64" i="1"/>
  <c r="DB156" i="1"/>
  <c r="DB49" i="1"/>
  <c r="DB71" i="1"/>
  <c r="DB109" i="1"/>
  <c r="DB94" i="1"/>
  <c r="DB15" i="1"/>
  <c r="DB60" i="1"/>
  <c r="DB32" i="1"/>
  <c r="DB164" i="1"/>
  <c r="DB34" i="1"/>
  <c r="DB142" i="1"/>
  <c r="DB188" i="1"/>
  <c r="DB115" i="1"/>
  <c r="DB123" i="1"/>
  <c r="DB125" i="1"/>
  <c r="DB90" i="1"/>
  <c r="DB69" i="1"/>
  <c r="DB161" i="1"/>
  <c r="DB148" i="1"/>
  <c r="DB110" i="1"/>
  <c r="DB131" i="1"/>
  <c r="DB114" i="1"/>
  <c r="DB191" i="1"/>
  <c r="DB119" i="1"/>
  <c r="DB138" i="1"/>
  <c r="DB107" i="1"/>
  <c r="DB147" i="1"/>
  <c r="DB124" i="1"/>
  <c r="DB102" i="1"/>
  <c r="DB166" i="1"/>
  <c r="DB179" i="1"/>
  <c r="DB144" i="1"/>
  <c r="DB154" i="1"/>
  <c r="DB12" i="1"/>
  <c r="DB105" i="1"/>
  <c r="DB149" i="1"/>
  <c r="DB74" i="1"/>
  <c r="DB46" i="1"/>
  <c r="DB89" i="1"/>
  <c r="DB111" i="1"/>
  <c r="DB151" i="1"/>
  <c r="DB57" i="1"/>
  <c r="DB14" i="1"/>
  <c r="DB38" i="1"/>
  <c r="DB79" i="1"/>
  <c r="DB169" i="1"/>
  <c r="DB16" i="1"/>
  <c r="DB10" i="1"/>
  <c r="DB194" i="1"/>
  <c r="DB193" i="1"/>
  <c r="DB160" i="1"/>
  <c r="DB159" i="1"/>
  <c r="DB182" i="1"/>
  <c r="DB170" i="1"/>
  <c r="DB80" i="1"/>
  <c r="DB141" i="1"/>
  <c r="DB158" i="1"/>
  <c r="DB175" i="1"/>
  <c r="DB70" i="1"/>
  <c r="DB42" i="1"/>
  <c r="DB87" i="1"/>
  <c r="DB184" i="1"/>
  <c r="DB52" i="1"/>
  <c r="DB29" i="1"/>
  <c r="DB77" i="1"/>
  <c r="DB101" i="1"/>
  <c r="DB22" i="1"/>
  <c r="DB152" i="1"/>
  <c r="DB176" i="1"/>
  <c r="DB139" i="1"/>
  <c r="DB95" i="1"/>
  <c r="DB85" i="1"/>
  <c r="DB97" i="1"/>
  <c r="DB61" i="1"/>
  <c r="DB63" i="1"/>
  <c r="DB150" i="1"/>
  <c r="DB68" i="1"/>
  <c r="DB129" i="1"/>
  <c r="DB55" i="1"/>
  <c r="DB58" i="1"/>
  <c r="DB27" i="1"/>
  <c r="DB190" i="1"/>
  <c r="DB91" i="1"/>
  <c r="DB167" i="1"/>
  <c r="DB66" i="1"/>
  <c r="DB44" i="1"/>
  <c r="DB187" i="1"/>
  <c r="DB130" i="1"/>
  <c r="DB126" i="1"/>
  <c r="DB134" i="1"/>
  <c r="DB98" i="1"/>
  <c r="DB117" i="1"/>
  <c r="DB143" i="1"/>
  <c r="DB45" i="1"/>
  <c r="DB180" i="1"/>
  <c r="DB120" i="1"/>
  <c r="DB163" i="1"/>
  <c r="DB183" i="1"/>
  <c r="DB185" i="1"/>
  <c r="DB162" i="1"/>
  <c r="DB75" i="1"/>
  <c r="DB140" i="1"/>
  <c r="DB2" i="1"/>
  <c r="DB3" i="1"/>
  <c r="DB5" i="1"/>
  <c r="DB21" i="1"/>
  <c r="DB96" i="1"/>
  <c r="DB133" i="1"/>
  <c r="DB26" i="1"/>
  <c r="DB99" i="1"/>
  <c r="DB8" i="1"/>
  <c r="DB92" i="1"/>
  <c r="DB33" i="1"/>
  <c r="DB157" i="1"/>
  <c r="DB116" i="1"/>
  <c r="DB67" i="1"/>
  <c r="DB19" i="1"/>
  <c r="DB24" i="1"/>
  <c r="DB30" i="1"/>
  <c r="DB59" i="1"/>
  <c r="DB35" i="1"/>
  <c r="DB81" i="1"/>
  <c r="DB83" i="1"/>
  <c r="DB39" i="1"/>
  <c r="DB25" i="1"/>
  <c r="DB17" i="1"/>
  <c r="DB7" i="1"/>
  <c r="DB40" i="1"/>
  <c r="DB62" i="1"/>
  <c r="DB51" i="1"/>
  <c r="DB54" i="1"/>
  <c r="DB137" i="1"/>
  <c r="DB20" i="1"/>
  <c r="DB6" i="1"/>
  <c r="DB88" i="1"/>
  <c r="DB113" i="1"/>
  <c r="DB127" i="1"/>
  <c r="DB18" i="1"/>
  <c r="DB106" i="1"/>
  <c r="DB100" i="1"/>
  <c r="DB50" i="1"/>
  <c r="DB155" i="1"/>
  <c r="DB53" i="1"/>
  <c r="DB4" i="1"/>
  <c r="DB93" i="1"/>
  <c r="DB9" i="1"/>
  <c r="DB48" i="1"/>
  <c r="DB76" i="1"/>
  <c r="DB56" i="1"/>
  <c r="DB28" i="1"/>
  <c r="DB37" i="1"/>
  <c r="DB41" i="1"/>
  <c r="DB13" i="1"/>
  <c r="DB47" i="1"/>
  <c r="DB31" i="1"/>
  <c r="DB78" i="1"/>
  <c r="DB82" i="1"/>
  <c r="DB128" i="1"/>
  <c r="DB146" i="1"/>
  <c r="DB86" i="1"/>
  <c r="DB11" i="1"/>
  <c r="DB132" i="1"/>
  <c r="DB135" i="1"/>
  <c r="DB104" i="1"/>
  <c r="DB72" i="1"/>
  <c r="DB136" i="1"/>
  <c r="DB181" i="1"/>
  <c r="DB65" i="1"/>
  <c r="DB112" i="1"/>
  <c r="DB171" i="1"/>
  <c r="DB189" i="1"/>
  <c r="DB103" i="1"/>
  <c r="DB36" i="1"/>
  <c r="DB118" i="1"/>
  <c r="DB121" i="1"/>
  <c r="DB178" i="1"/>
  <c r="DB165" i="1"/>
  <c r="DB145" i="1"/>
  <c r="DB177" i="1"/>
  <c r="CV173" i="1"/>
  <c r="CX173" i="1" s="1"/>
  <c r="CV174" i="1"/>
  <c r="CX174" i="1" s="1"/>
  <c r="CV43" i="1"/>
  <c r="CX43" i="1" s="1"/>
  <c r="CV108" i="1"/>
  <c r="CX108" i="1" s="1"/>
  <c r="CV186" i="1"/>
  <c r="CX186" i="1" s="1"/>
  <c r="CV192" i="1"/>
  <c r="CX192" i="1" s="1"/>
  <c r="CV153" i="1"/>
  <c r="CX153" i="1" s="1"/>
  <c r="CV84" i="1"/>
  <c r="CX84" i="1" s="1"/>
  <c r="CV172" i="1"/>
  <c r="CX172" i="1" s="1"/>
  <c r="CV168" i="1"/>
  <c r="CX168" i="1" s="1"/>
  <c r="CV122" i="1"/>
  <c r="CX122" i="1" s="1"/>
  <c r="CV23" i="1"/>
  <c r="CX23" i="1" s="1"/>
  <c r="CV73" i="1"/>
  <c r="CX73" i="1" s="1"/>
  <c r="CV64" i="1"/>
  <c r="CX64" i="1" s="1"/>
  <c r="CV156" i="1"/>
  <c r="CX156" i="1" s="1"/>
  <c r="CV49" i="1"/>
  <c r="CX49" i="1" s="1"/>
  <c r="CV71" i="1"/>
  <c r="CX71" i="1" s="1"/>
  <c r="CV109" i="1"/>
  <c r="CX109" i="1" s="1"/>
  <c r="CV94" i="1"/>
  <c r="CX94" i="1" s="1"/>
  <c r="CV15" i="1"/>
  <c r="CX15" i="1" s="1"/>
  <c r="CV60" i="1"/>
  <c r="CX60" i="1" s="1"/>
  <c r="CV32" i="1"/>
  <c r="CX32" i="1" s="1"/>
  <c r="CV164" i="1"/>
  <c r="CX164" i="1" s="1"/>
  <c r="CV34" i="1"/>
  <c r="CX34" i="1" s="1"/>
  <c r="CV142" i="1"/>
  <c r="CX142" i="1" s="1"/>
  <c r="CV188" i="1"/>
  <c r="CX188" i="1" s="1"/>
  <c r="CV115" i="1"/>
  <c r="CX115" i="1" s="1"/>
  <c r="CV123" i="1"/>
  <c r="CX123" i="1" s="1"/>
  <c r="CV125" i="1"/>
  <c r="CX125" i="1" s="1"/>
  <c r="CV90" i="1"/>
  <c r="CX90" i="1" s="1"/>
  <c r="CV69" i="1"/>
  <c r="CX69" i="1" s="1"/>
  <c r="CV161" i="1"/>
  <c r="CX161" i="1" s="1"/>
  <c r="CV148" i="1"/>
  <c r="CX148" i="1" s="1"/>
  <c r="CV110" i="1"/>
  <c r="CX110" i="1" s="1"/>
  <c r="CV131" i="1"/>
  <c r="CX131" i="1" s="1"/>
  <c r="CV114" i="1"/>
  <c r="CX114" i="1" s="1"/>
  <c r="CV191" i="1"/>
  <c r="CX191" i="1" s="1"/>
  <c r="CV119" i="1"/>
  <c r="CX119" i="1" s="1"/>
  <c r="CV138" i="1"/>
  <c r="CX138" i="1" s="1"/>
  <c r="CV107" i="1"/>
  <c r="CX107" i="1" s="1"/>
  <c r="CV147" i="1"/>
  <c r="CX147" i="1" s="1"/>
  <c r="CV124" i="1"/>
  <c r="CX124" i="1" s="1"/>
  <c r="CV102" i="1"/>
  <c r="CX102" i="1" s="1"/>
  <c r="CV166" i="1"/>
  <c r="CX166" i="1" s="1"/>
  <c r="CV179" i="1"/>
  <c r="CX179" i="1" s="1"/>
  <c r="CV144" i="1"/>
  <c r="CX144" i="1" s="1"/>
  <c r="CV154" i="1"/>
  <c r="CX154" i="1" s="1"/>
  <c r="CV12" i="1"/>
  <c r="CX12" i="1" s="1"/>
  <c r="CV105" i="1"/>
  <c r="CX105" i="1" s="1"/>
  <c r="CV149" i="1"/>
  <c r="CX149" i="1" s="1"/>
  <c r="CV74" i="1"/>
  <c r="CX74" i="1" s="1"/>
  <c r="CV46" i="1"/>
  <c r="CX46" i="1" s="1"/>
  <c r="CV89" i="1"/>
  <c r="CX89" i="1" s="1"/>
  <c r="CV111" i="1"/>
  <c r="CX111" i="1" s="1"/>
  <c r="CV151" i="1"/>
  <c r="CX151" i="1" s="1"/>
  <c r="CV57" i="1"/>
  <c r="CX57" i="1" s="1"/>
  <c r="CV14" i="1"/>
  <c r="CX14" i="1" s="1"/>
  <c r="CV38" i="1"/>
  <c r="CX38" i="1" s="1"/>
  <c r="CV79" i="1"/>
  <c r="CX79" i="1" s="1"/>
  <c r="CV169" i="1"/>
  <c r="CX169" i="1" s="1"/>
  <c r="CV16" i="1"/>
  <c r="CX16" i="1" s="1"/>
  <c r="CV10" i="1"/>
  <c r="CX10" i="1" s="1"/>
  <c r="CV194" i="1"/>
  <c r="CX194" i="1" s="1"/>
  <c r="CV193" i="1"/>
  <c r="CX193" i="1" s="1"/>
  <c r="CV160" i="1"/>
  <c r="CX160" i="1" s="1"/>
  <c r="CV159" i="1"/>
  <c r="CX159" i="1" s="1"/>
  <c r="CV182" i="1"/>
  <c r="CX182" i="1" s="1"/>
  <c r="CV170" i="1"/>
  <c r="CX170" i="1" s="1"/>
  <c r="CV80" i="1"/>
  <c r="CX80" i="1" s="1"/>
  <c r="CV141" i="1"/>
  <c r="CX141" i="1" s="1"/>
  <c r="CV158" i="1"/>
  <c r="CX158" i="1" s="1"/>
  <c r="CV175" i="1"/>
  <c r="CX175" i="1" s="1"/>
  <c r="CV70" i="1"/>
  <c r="CX70" i="1" s="1"/>
  <c r="CV42" i="1"/>
  <c r="CX42" i="1" s="1"/>
  <c r="CV87" i="1"/>
  <c r="CX87" i="1" s="1"/>
  <c r="CV184" i="1"/>
  <c r="CX184" i="1" s="1"/>
  <c r="CV52" i="1"/>
  <c r="CX52" i="1" s="1"/>
  <c r="CV29" i="1"/>
  <c r="CX29" i="1" s="1"/>
  <c r="CV77" i="1"/>
  <c r="CX77" i="1" s="1"/>
  <c r="CV101" i="1"/>
  <c r="CX101" i="1" s="1"/>
  <c r="CV22" i="1"/>
  <c r="CX22" i="1" s="1"/>
  <c r="CV152" i="1"/>
  <c r="CX152" i="1" s="1"/>
  <c r="CV176" i="1"/>
  <c r="CX176" i="1" s="1"/>
  <c r="CV139" i="1"/>
  <c r="CX139" i="1" s="1"/>
  <c r="CV95" i="1"/>
  <c r="CX95" i="1" s="1"/>
  <c r="CV85" i="1"/>
  <c r="CX85" i="1" s="1"/>
  <c r="CV97" i="1"/>
  <c r="CX97" i="1" s="1"/>
  <c r="CV61" i="1"/>
  <c r="CX61" i="1" s="1"/>
  <c r="CV63" i="1"/>
  <c r="CX63" i="1" s="1"/>
  <c r="CV150" i="1"/>
  <c r="CX150" i="1" s="1"/>
  <c r="CV68" i="1"/>
  <c r="CX68" i="1" s="1"/>
  <c r="CV129" i="1"/>
  <c r="CX129" i="1" s="1"/>
  <c r="CV55" i="1"/>
  <c r="CX55" i="1" s="1"/>
  <c r="CV58" i="1"/>
  <c r="CX58" i="1" s="1"/>
  <c r="CV27" i="1"/>
  <c r="CX27" i="1" s="1"/>
  <c r="CV190" i="1"/>
  <c r="CX190" i="1" s="1"/>
  <c r="CV91" i="1"/>
  <c r="CX91" i="1" s="1"/>
  <c r="CV167" i="1"/>
  <c r="CX167" i="1" s="1"/>
  <c r="CV66" i="1"/>
  <c r="CX66" i="1" s="1"/>
  <c r="CV44" i="1"/>
  <c r="CX44" i="1" s="1"/>
  <c r="CV187" i="1"/>
  <c r="CX187" i="1" s="1"/>
  <c r="CV130" i="1"/>
  <c r="CX130" i="1" s="1"/>
  <c r="CV126" i="1"/>
  <c r="CX126" i="1" s="1"/>
  <c r="CV134" i="1"/>
  <c r="CX134" i="1" s="1"/>
  <c r="CV98" i="1"/>
  <c r="CX98" i="1" s="1"/>
  <c r="CV117" i="1"/>
  <c r="CX117" i="1" s="1"/>
  <c r="CV143" i="1"/>
  <c r="CX143" i="1" s="1"/>
  <c r="CV45" i="1"/>
  <c r="CX45" i="1" s="1"/>
  <c r="CV180" i="1"/>
  <c r="CX180" i="1" s="1"/>
  <c r="CV120" i="1"/>
  <c r="CX120" i="1" s="1"/>
  <c r="CV163" i="1"/>
  <c r="CX163" i="1" s="1"/>
  <c r="CV183" i="1"/>
  <c r="CX183" i="1" s="1"/>
  <c r="CV185" i="1"/>
  <c r="CX185" i="1" s="1"/>
  <c r="CV162" i="1"/>
  <c r="CX162" i="1" s="1"/>
  <c r="CV75" i="1"/>
  <c r="CX75" i="1" s="1"/>
  <c r="CV140" i="1"/>
  <c r="CX140" i="1" s="1"/>
  <c r="CV2" i="1"/>
  <c r="CX2" i="1" s="1"/>
  <c r="CV3" i="1"/>
  <c r="CX3" i="1" s="1"/>
  <c r="CV5" i="1"/>
  <c r="CX5" i="1" s="1"/>
  <c r="CV21" i="1"/>
  <c r="CX21" i="1" s="1"/>
  <c r="CV96" i="1"/>
  <c r="CX96" i="1" s="1"/>
  <c r="CV133" i="1"/>
  <c r="CX133" i="1" s="1"/>
  <c r="CV26" i="1"/>
  <c r="CX26" i="1" s="1"/>
  <c r="CV99" i="1"/>
  <c r="CX99" i="1" s="1"/>
  <c r="CV8" i="1"/>
  <c r="CX8" i="1" s="1"/>
  <c r="CV92" i="1"/>
  <c r="CX92" i="1" s="1"/>
  <c r="CV33" i="1"/>
  <c r="CX33" i="1" s="1"/>
  <c r="CV157" i="1"/>
  <c r="CX157" i="1" s="1"/>
  <c r="CV116" i="1"/>
  <c r="CX116" i="1" s="1"/>
  <c r="CV67" i="1"/>
  <c r="CX67" i="1" s="1"/>
  <c r="CV19" i="1"/>
  <c r="CX19" i="1" s="1"/>
  <c r="CV24" i="1"/>
  <c r="CX24" i="1" s="1"/>
  <c r="CV30" i="1"/>
  <c r="CX30" i="1" s="1"/>
  <c r="CV59" i="1"/>
  <c r="CX59" i="1" s="1"/>
  <c r="CV35" i="1"/>
  <c r="CX35" i="1" s="1"/>
  <c r="CV81" i="1"/>
  <c r="CX81" i="1" s="1"/>
  <c r="CV83" i="1"/>
  <c r="CX83" i="1" s="1"/>
  <c r="CV39" i="1"/>
  <c r="CX39" i="1" s="1"/>
  <c r="CV25" i="1"/>
  <c r="CX25" i="1" s="1"/>
  <c r="CV17" i="1"/>
  <c r="CX17" i="1" s="1"/>
  <c r="CV7" i="1"/>
  <c r="CX7" i="1" s="1"/>
  <c r="CV40" i="1"/>
  <c r="CX40" i="1" s="1"/>
  <c r="CV62" i="1"/>
  <c r="CX62" i="1" s="1"/>
  <c r="CV51" i="1"/>
  <c r="CX51" i="1" s="1"/>
  <c r="CV54" i="1"/>
  <c r="CX54" i="1" s="1"/>
  <c r="CV137" i="1"/>
  <c r="CX137" i="1" s="1"/>
  <c r="CV20" i="1"/>
  <c r="CX20" i="1" s="1"/>
  <c r="CV6" i="1"/>
  <c r="CX6" i="1" s="1"/>
  <c r="CV88" i="1"/>
  <c r="CX88" i="1" s="1"/>
  <c r="CV113" i="1"/>
  <c r="CX113" i="1" s="1"/>
  <c r="CV127" i="1"/>
  <c r="CX127" i="1" s="1"/>
  <c r="CV18" i="1"/>
  <c r="CX18" i="1" s="1"/>
  <c r="CV106" i="1"/>
  <c r="CX106" i="1" s="1"/>
  <c r="CV100" i="1"/>
  <c r="CX100" i="1" s="1"/>
  <c r="CV50" i="1"/>
  <c r="CX50" i="1" s="1"/>
  <c r="CV155" i="1"/>
  <c r="CX155" i="1" s="1"/>
  <c r="CV53" i="1"/>
  <c r="CX53" i="1" s="1"/>
  <c r="CV4" i="1"/>
  <c r="CX4" i="1" s="1"/>
  <c r="CV93" i="1"/>
  <c r="CX93" i="1" s="1"/>
  <c r="CV9" i="1"/>
  <c r="CX9" i="1" s="1"/>
  <c r="CV48" i="1"/>
  <c r="CX48" i="1" s="1"/>
  <c r="CV76" i="1"/>
  <c r="CX76" i="1" s="1"/>
  <c r="CV56" i="1"/>
  <c r="CX56" i="1" s="1"/>
  <c r="CV28" i="1"/>
  <c r="CX28" i="1" s="1"/>
  <c r="CV37" i="1"/>
  <c r="CX37" i="1" s="1"/>
  <c r="CV41" i="1"/>
  <c r="CX41" i="1" s="1"/>
  <c r="CV13" i="1"/>
  <c r="CX13" i="1" s="1"/>
  <c r="CV47" i="1"/>
  <c r="CX47" i="1" s="1"/>
  <c r="CV31" i="1"/>
  <c r="CX31" i="1" s="1"/>
  <c r="CV78" i="1"/>
  <c r="CX78" i="1" s="1"/>
  <c r="CV82" i="1"/>
  <c r="CX82" i="1" s="1"/>
  <c r="CV128" i="1"/>
  <c r="CX128" i="1" s="1"/>
  <c r="CV146" i="1"/>
  <c r="CX146" i="1" s="1"/>
  <c r="CV86" i="1"/>
  <c r="CX86" i="1" s="1"/>
  <c r="CV11" i="1"/>
  <c r="CX11" i="1" s="1"/>
  <c r="CV132" i="1"/>
  <c r="CX132" i="1" s="1"/>
  <c r="CV135" i="1"/>
  <c r="CX135" i="1" s="1"/>
  <c r="CV104" i="1"/>
  <c r="CX104" i="1" s="1"/>
  <c r="CV72" i="1"/>
  <c r="CX72" i="1" s="1"/>
  <c r="CV136" i="1"/>
  <c r="CX136" i="1" s="1"/>
  <c r="CV181" i="1"/>
  <c r="CX181" i="1" s="1"/>
  <c r="CV65" i="1"/>
  <c r="CX65" i="1" s="1"/>
  <c r="CV112" i="1"/>
  <c r="CX112" i="1" s="1"/>
  <c r="CV171" i="1"/>
  <c r="CX171" i="1" s="1"/>
  <c r="CV189" i="1"/>
  <c r="CX189" i="1" s="1"/>
  <c r="CV103" i="1"/>
  <c r="CX103" i="1" s="1"/>
  <c r="CV36" i="1"/>
  <c r="CX36" i="1" s="1"/>
  <c r="CV118" i="1"/>
  <c r="CX118" i="1" s="1"/>
  <c r="CV121" i="1"/>
  <c r="CX121" i="1" s="1"/>
  <c r="CV178" i="1"/>
  <c r="CX178" i="1" s="1"/>
  <c r="CV165" i="1"/>
  <c r="CX165" i="1" s="1"/>
  <c r="CV145" i="1"/>
  <c r="CX145" i="1" s="1"/>
  <c r="CV177" i="1"/>
  <c r="CX177" i="1" s="1"/>
  <c r="AH173" i="1"/>
  <c r="AH174" i="1"/>
  <c r="AH43" i="1"/>
  <c r="AH108" i="1"/>
  <c r="AH186" i="1"/>
  <c r="AH192" i="1"/>
  <c r="AH153" i="1"/>
  <c r="AH84" i="1"/>
  <c r="AH172" i="1"/>
  <c r="AH168" i="1"/>
  <c r="AH122" i="1"/>
  <c r="AH23" i="1"/>
  <c r="AH73" i="1"/>
  <c r="AH64" i="1"/>
  <c r="AH156" i="1"/>
  <c r="AH49" i="1"/>
  <c r="AH71" i="1"/>
  <c r="AH109" i="1"/>
  <c r="AH94" i="1"/>
  <c r="AH15" i="1"/>
  <c r="AH60" i="1"/>
  <c r="AH32" i="1"/>
  <c r="AH164" i="1"/>
  <c r="AH34" i="1"/>
  <c r="AH142" i="1"/>
  <c r="AH188" i="1"/>
  <c r="AH115" i="1"/>
  <c r="AH123" i="1"/>
  <c r="AH125" i="1"/>
  <c r="AH90" i="1"/>
  <c r="AH69" i="1"/>
  <c r="AH161" i="1"/>
  <c r="AH148" i="1"/>
  <c r="AH110" i="1"/>
  <c r="AH131" i="1"/>
  <c r="AH114" i="1"/>
  <c r="AH191" i="1"/>
  <c r="AH119" i="1"/>
  <c r="AH138" i="1"/>
  <c r="AH107" i="1"/>
  <c r="AH147" i="1"/>
  <c r="AH124" i="1"/>
  <c r="AH102" i="1"/>
  <c r="AH166" i="1"/>
  <c r="AH179" i="1"/>
  <c r="AH144" i="1"/>
  <c r="AH154" i="1"/>
  <c r="AH12" i="1"/>
  <c r="AH105" i="1"/>
  <c r="AH149" i="1"/>
  <c r="AH74" i="1"/>
  <c r="AH46" i="1"/>
  <c r="AH89" i="1"/>
  <c r="AH111" i="1"/>
  <c r="AH151" i="1"/>
  <c r="AH57" i="1"/>
  <c r="AH14" i="1"/>
  <c r="AH38" i="1"/>
  <c r="AH79" i="1"/>
  <c r="AH169" i="1"/>
  <c r="AH16" i="1"/>
  <c r="AH10" i="1"/>
  <c r="AH194" i="1"/>
  <c r="AH193" i="1"/>
  <c r="AH160" i="1"/>
  <c r="AH159" i="1"/>
  <c r="AH182" i="1"/>
  <c r="AH170" i="1"/>
  <c r="AH80" i="1"/>
  <c r="AH141" i="1"/>
  <c r="AH158" i="1"/>
  <c r="AH175" i="1"/>
  <c r="AH70" i="1"/>
  <c r="AH42" i="1"/>
  <c r="AH87" i="1"/>
  <c r="AH184" i="1"/>
  <c r="AH52" i="1"/>
  <c r="AH29" i="1"/>
  <c r="AH77" i="1"/>
  <c r="AH101" i="1"/>
  <c r="AH22" i="1"/>
  <c r="AH152" i="1"/>
  <c r="AH176" i="1"/>
  <c r="AH139" i="1"/>
  <c r="AH95" i="1"/>
  <c r="AH85" i="1"/>
  <c r="AH97" i="1"/>
  <c r="AH61" i="1"/>
  <c r="AH63" i="1"/>
  <c r="AH150" i="1"/>
  <c r="AH68" i="1"/>
  <c r="AH129" i="1"/>
  <c r="AH55" i="1"/>
  <c r="AH58" i="1"/>
  <c r="AH27" i="1"/>
  <c r="AH190" i="1"/>
  <c r="AH91" i="1"/>
  <c r="AH167" i="1"/>
  <c r="AH66" i="1"/>
  <c r="AH44" i="1"/>
  <c r="AH187" i="1"/>
  <c r="AH130" i="1"/>
  <c r="AH126" i="1"/>
  <c r="AH134" i="1"/>
  <c r="AH98" i="1"/>
  <c r="AH117" i="1"/>
  <c r="AH143" i="1"/>
  <c r="AH45" i="1"/>
  <c r="AH180" i="1"/>
  <c r="AH120" i="1"/>
  <c r="AH163" i="1"/>
  <c r="AH183" i="1"/>
  <c r="AH185" i="1"/>
  <c r="AH162" i="1"/>
  <c r="AH75" i="1"/>
  <c r="AH140" i="1"/>
  <c r="AH2" i="1"/>
  <c r="AH3" i="1"/>
  <c r="AH5" i="1"/>
  <c r="AH21" i="1"/>
  <c r="AH96" i="1"/>
  <c r="AH133" i="1"/>
  <c r="AH26" i="1"/>
  <c r="AH99" i="1"/>
  <c r="AH8" i="1"/>
  <c r="AH92" i="1"/>
  <c r="AH33" i="1"/>
  <c r="AH157" i="1"/>
  <c r="AH116" i="1"/>
  <c r="AH67" i="1"/>
  <c r="AH19" i="1"/>
  <c r="AH24" i="1"/>
  <c r="AH30" i="1"/>
  <c r="AH59" i="1"/>
  <c r="AH35" i="1"/>
  <c r="AH81" i="1"/>
  <c r="AH83" i="1"/>
  <c r="AH39" i="1"/>
  <c r="AH25" i="1"/>
  <c r="AH17" i="1"/>
  <c r="AH7" i="1"/>
  <c r="AH40" i="1"/>
  <c r="AH62" i="1"/>
  <c r="AH51" i="1"/>
  <c r="AH54" i="1"/>
  <c r="AH137" i="1"/>
  <c r="AH20" i="1"/>
  <c r="AH6" i="1"/>
  <c r="AH88" i="1"/>
  <c r="AH113" i="1"/>
  <c r="AH127" i="1"/>
  <c r="AH18" i="1"/>
  <c r="AH106" i="1"/>
  <c r="AH100" i="1"/>
  <c r="AH50" i="1"/>
  <c r="AH155" i="1"/>
  <c r="AH53" i="1"/>
  <c r="AH4" i="1"/>
  <c r="AH93" i="1"/>
  <c r="AH9" i="1"/>
  <c r="AH48" i="1"/>
  <c r="AH76" i="1"/>
  <c r="AH56" i="1"/>
  <c r="AH28" i="1"/>
  <c r="AH37" i="1"/>
  <c r="AH41" i="1"/>
  <c r="AH13" i="1"/>
  <c r="AH47" i="1"/>
  <c r="AH31" i="1"/>
  <c r="AH78" i="1"/>
  <c r="AH82" i="1"/>
  <c r="AH128" i="1"/>
  <c r="AH146" i="1"/>
  <c r="AH86" i="1"/>
  <c r="AH11" i="1"/>
  <c r="AH132" i="1"/>
  <c r="AH135" i="1"/>
  <c r="AH104" i="1"/>
  <c r="AH72" i="1"/>
  <c r="AH136" i="1"/>
  <c r="AH181" i="1"/>
  <c r="AH65" i="1"/>
  <c r="AH112" i="1"/>
  <c r="AH171" i="1"/>
  <c r="AH189" i="1"/>
  <c r="AH103" i="1"/>
  <c r="AH36" i="1"/>
  <c r="AH118" i="1"/>
  <c r="AH121" i="1"/>
  <c r="AH178" i="1"/>
  <c r="AH165" i="1"/>
  <c r="AH145" i="1"/>
  <c r="AH177" i="1"/>
  <c r="AI180" i="1" l="1"/>
  <c r="AI188" i="1"/>
  <c r="AI166" i="1"/>
  <c r="AI177" i="1"/>
  <c r="AI135" i="1"/>
  <c r="AI31" i="1"/>
  <c r="AI48" i="1"/>
  <c r="AI106" i="1"/>
  <c r="AI54" i="1"/>
  <c r="AI83" i="1"/>
  <c r="AI116" i="1"/>
  <c r="AI96" i="1"/>
  <c r="AI185" i="1"/>
  <c r="AI98" i="1"/>
  <c r="AI91" i="1"/>
  <c r="AI142" i="1"/>
  <c r="AI118" i="1"/>
  <c r="AI128" i="1"/>
  <c r="AI28" i="1"/>
  <c r="AI155" i="1"/>
  <c r="AI6" i="1"/>
  <c r="AI17" i="1"/>
  <c r="AI24" i="1"/>
  <c r="AI99" i="1"/>
  <c r="AI140" i="1"/>
  <c r="AI45" i="1"/>
  <c r="AI44" i="1"/>
  <c r="AI129" i="1"/>
  <c r="AI139" i="1"/>
  <c r="AI184" i="1"/>
  <c r="AI170" i="1"/>
  <c r="AI169" i="1"/>
  <c r="AI46" i="1"/>
  <c r="AI114" i="1"/>
  <c r="AI123" i="1"/>
  <c r="AI15" i="1"/>
  <c r="AI23" i="1"/>
  <c r="AI108" i="1"/>
  <c r="AI146" i="1"/>
  <c r="AI136" i="1"/>
  <c r="AI176" i="1"/>
  <c r="AI165" i="1"/>
  <c r="AI112" i="1"/>
  <c r="AI11" i="1"/>
  <c r="AI13" i="1"/>
  <c r="AI93" i="1"/>
  <c r="AI127" i="1"/>
  <c r="AI62" i="1"/>
  <c r="AI35" i="1"/>
  <c r="AI33" i="1"/>
  <c r="AI5" i="1"/>
  <c r="AI163" i="1"/>
  <c r="AI126" i="1"/>
  <c r="AI27" i="1"/>
  <c r="AI97" i="1"/>
  <c r="AI77" i="1"/>
  <c r="AI158" i="1"/>
  <c r="AI151" i="1"/>
  <c r="AI154" i="1"/>
  <c r="AI138" i="1"/>
  <c r="AI69" i="1"/>
  <c r="AI164" i="1"/>
  <c r="AI156" i="1"/>
  <c r="AI153" i="1"/>
  <c r="AI103" i="1"/>
  <c r="AI104" i="1"/>
  <c r="AI78" i="1"/>
  <c r="AI76" i="1"/>
  <c r="AI100" i="1"/>
  <c r="AI137" i="1"/>
  <c r="AI39" i="1"/>
  <c r="AI67" i="1"/>
  <c r="AI133" i="1"/>
  <c r="AI162" i="1"/>
  <c r="AI117" i="1"/>
  <c r="AI167" i="1"/>
  <c r="AI150" i="1"/>
  <c r="AI152" i="1"/>
  <c r="AI42" i="1"/>
  <c r="AI159" i="1"/>
  <c r="AI38" i="1"/>
  <c r="AI149" i="1"/>
  <c r="AI124" i="1"/>
  <c r="AI110" i="1"/>
  <c r="AI109" i="1"/>
  <c r="AI168" i="1"/>
  <c r="AI174" i="1"/>
  <c r="AI175" i="1"/>
  <c r="AI178" i="1"/>
  <c r="AI65" i="1"/>
  <c r="AI86" i="1"/>
  <c r="AI41" i="1"/>
  <c r="AI4" i="1"/>
  <c r="AI113" i="1"/>
  <c r="AI40" i="1"/>
  <c r="AI59" i="1"/>
  <c r="AI92" i="1"/>
  <c r="AI3" i="1"/>
  <c r="AI120" i="1"/>
  <c r="AI130" i="1"/>
  <c r="AI58" i="1"/>
  <c r="AI85" i="1"/>
  <c r="AI29" i="1"/>
  <c r="AI141" i="1"/>
  <c r="AI10" i="1"/>
  <c r="AI111" i="1"/>
  <c r="AI144" i="1"/>
  <c r="AI119" i="1"/>
  <c r="AI90" i="1"/>
  <c r="AI32" i="1"/>
  <c r="AI64" i="1"/>
  <c r="AI145" i="1"/>
  <c r="AI171" i="1"/>
  <c r="AI132" i="1"/>
  <c r="AI47" i="1"/>
  <c r="AI9" i="1"/>
  <c r="AI18" i="1"/>
  <c r="AI51" i="1"/>
  <c r="AI81" i="1"/>
  <c r="AI157" i="1"/>
  <c r="AI21" i="1"/>
  <c r="AI183" i="1"/>
  <c r="AI134" i="1"/>
  <c r="AI61" i="1"/>
  <c r="AI101" i="1"/>
  <c r="AI57" i="1"/>
  <c r="AI12" i="1"/>
  <c r="AI107" i="1"/>
  <c r="AI161" i="1"/>
  <c r="AI34" i="1"/>
  <c r="AI49" i="1"/>
  <c r="AI84" i="1"/>
  <c r="AI121" i="1"/>
  <c r="AI181" i="1"/>
  <c r="AI37" i="1"/>
  <c r="AI53" i="1"/>
  <c r="AI88" i="1"/>
  <c r="AI7" i="1"/>
  <c r="AI30" i="1"/>
  <c r="AI8" i="1"/>
  <c r="AI2" i="1"/>
  <c r="AI187" i="1"/>
  <c r="AI55" i="1"/>
  <c r="AI95" i="1"/>
  <c r="AI52" i="1"/>
  <c r="AI80" i="1"/>
  <c r="AI16" i="1"/>
  <c r="AI89" i="1"/>
  <c r="AI179" i="1"/>
  <c r="AI125" i="1"/>
  <c r="AI60" i="1"/>
  <c r="AI73" i="1"/>
  <c r="AI186" i="1"/>
  <c r="AI36" i="1"/>
  <c r="AI72" i="1"/>
  <c r="AI82" i="1"/>
  <c r="AI56" i="1"/>
  <c r="AI50" i="1"/>
  <c r="AI20" i="1"/>
  <c r="AI25" i="1"/>
  <c r="AI19" i="1"/>
  <c r="AI26" i="1"/>
  <c r="AI75" i="1"/>
  <c r="AI143" i="1"/>
  <c r="AI66" i="1"/>
  <c r="AI68" i="1"/>
  <c r="AI87" i="1"/>
  <c r="AI182" i="1"/>
  <c r="AI79" i="1"/>
  <c r="AI74" i="1"/>
  <c r="AI102" i="1"/>
  <c r="AI131" i="1"/>
  <c r="AI115" i="1"/>
  <c r="AI94" i="1"/>
  <c r="AI122" i="1"/>
  <c r="AI43" i="1"/>
  <c r="AI63" i="1"/>
  <c r="AI22" i="1"/>
  <c r="AI70" i="1"/>
  <c r="AI160" i="1"/>
  <c r="AI14" i="1"/>
  <c r="AI105" i="1"/>
  <c r="AI147" i="1"/>
  <c r="AI148" i="1"/>
  <c r="AI71" i="1"/>
  <c r="AI172" i="1"/>
  <c r="AI173" i="1"/>
  <c r="DJ177" i="1"/>
  <c r="EQ193" i="1"/>
  <c r="EM193" i="1" s="1"/>
  <c r="ER193" i="1" s="1"/>
  <c r="EQ190" i="1"/>
  <c r="EM190" i="1" s="1"/>
  <c r="ER190" i="1" s="1"/>
  <c r="DJ178" i="1"/>
  <c r="DJ65" i="1"/>
  <c r="DJ86" i="1"/>
  <c r="DJ41" i="1"/>
  <c r="DJ4" i="1"/>
  <c r="DJ113" i="1"/>
  <c r="DJ40" i="1"/>
  <c r="DJ59" i="1"/>
  <c r="DJ92" i="1"/>
  <c r="DJ3" i="1"/>
  <c r="DJ120" i="1"/>
  <c r="DJ130" i="1"/>
  <c r="DJ58" i="1"/>
  <c r="DJ85" i="1"/>
  <c r="DJ29" i="1"/>
  <c r="DJ141" i="1"/>
  <c r="DJ10" i="1"/>
  <c r="DJ111" i="1"/>
  <c r="DJ144" i="1"/>
  <c r="DJ119" i="1"/>
  <c r="DJ90" i="1"/>
  <c r="DJ32" i="1"/>
  <c r="DJ64" i="1"/>
  <c r="DJ192" i="1"/>
  <c r="EQ192" i="1"/>
  <c r="EM192" i="1" s="1"/>
  <c r="ER192" i="1" s="1"/>
  <c r="DJ20" i="1"/>
  <c r="DJ25" i="1"/>
  <c r="DJ19" i="1"/>
  <c r="DJ26" i="1"/>
  <c r="DJ75" i="1"/>
  <c r="DJ143" i="1"/>
  <c r="DJ66" i="1"/>
  <c r="DJ68" i="1"/>
  <c r="DJ176" i="1"/>
  <c r="DJ87" i="1"/>
  <c r="DJ182" i="1"/>
  <c r="DJ79" i="1"/>
  <c r="DJ74" i="1"/>
  <c r="DJ102" i="1"/>
  <c r="DJ131" i="1"/>
  <c r="DJ115" i="1"/>
  <c r="DJ94" i="1"/>
  <c r="DJ122" i="1"/>
  <c r="DJ43" i="1"/>
  <c r="EQ191" i="1"/>
  <c r="EM191" i="1" s="1"/>
  <c r="ER191" i="1" s="1"/>
  <c r="EQ194" i="1"/>
  <c r="EM194" i="1" s="1"/>
  <c r="ER194" i="1" s="1"/>
  <c r="EQ189" i="1"/>
  <c r="EM189" i="1" s="1"/>
  <c r="ER189" i="1" s="1"/>
  <c r="DJ158" i="1"/>
  <c r="DJ121" i="1"/>
  <c r="DJ181" i="1"/>
  <c r="DJ146" i="1"/>
  <c r="DJ37" i="1"/>
  <c r="DJ53" i="1"/>
  <c r="DJ88" i="1"/>
  <c r="DJ7" i="1"/>
  <c r="DJ30" i="1"/>
  <c r="DJ8" i="1"/>
  <c r="DJ2" i="1"/>
  <c r="DJ180" i="1"/>
  <c r="DJ187" i="1"/>
  <c r="DJ55" i="1"/>
  <c r="DJ95" i="1"/>
  <c r="DJ52" i="1"/>
  <c r="DJ80" i="1"/>
  <c r="DJ16" i="1"/>
  <c r="DJ89" i="1"/>
  <c r="DJ179" i="1"/>
  <c r="DJ191" i="1"/>
  <c r="DJ125" i="1"/>
  <c r="DJ60" i="1"/>
  <c r="DJ73" i="1"/>
  <c r="DJ186" i="1"/>
  <c r="DJ165" i="1"/>
  <c r="DJ112" i="1"/>
  <c r="DJ11" i="1"/>
  <c r="DJ13" i="1"/>
  <c r="DJ93" i="1"/>
  <c r="DJ127" i="1"/>
  <c r="DJ62" i="1"/>
  <c r="DJ35" i="1"/>
  <c r="DJ33" i="1"/>
  <c r="DJ5" i="1"/>
  <c r="DJ163" i="1"/>
  <c r="DJ126" i="1"/>
  <c r="DJ27" i="1"/>
  <c r="DJ97" i="1"/>
  <c r="DJ77" i="1"/>
  <c r="DJ194" i="1"/>
  <c r="DJ151" i="1"/>
  <c r="DJ154" i="1"/>
  <c r="DJ138" i="1"/>
  <c r="DJ69" i="1"/>
  <c r="DJ164" i="1"/>
  <c r="DJ156" i="1"/>
  <c r="DJ153" i="1"/>
  <c r="DJ118" i="1"/>
  <c r="DJ136" i="1"/>
  <c r="DJ128" i="1"/>
  <c r="DJ28" i="1"/>
  <c r="DJ155" i="1"/>
  <c r="DJ6" i="1"/>
  <c r="DJ17" i="1"/>
  <c r="DJ24" i="1"/>
  <c r="DJ99" i="1"/>
  <c r="DJ189" i="1"/>
  <c r="DJ135" i="1"/>
  <c r="DJ31" i="1"/>
  <c r="DJ48" i="1"/>
  <c r="DJ106" i="1"/>
  <c r="DJ54" i="1"/>
  <c r="DJ83" i="1"/>
  <c r="DJ116" i="1"/>
  <c r="DJ96" i="1"/>
  <c r="DJ185" i="1"/>
  <c r="DJ98" i="1"/>
  <c r="DJ91" i="1"/>
  <c r="DJ63" i="1"/>
  <c r="DJ22" i="1"/>
  <c r="DJ70" i="1"/>
  <c r="DJ160" i="1"/>
  <c r="DJ14" i="1"/>
  <c r="DJ105" i="1"/>
  <c r="DJ147" i="1"/>
  <c r="DJ148" i="1"/>
  <c r="DJ142" i="1"/>
  <c r="DJ71" i="1"/>
  <c r="DJ172" i="1"/>
  <c r="DJ61" i="1"/>
  <c r="DJ140" i="1"/>
  <c r="DJ45" i="1"/>
  <c r="DJ44" i="1"/>
  <c r="DJ129" i="1"/>
  <c r="DJ139" i="1"/>
  <c r="DJ184" i="1"/>
  <c r="DJ170" i="1"/>
  <c r="DJ169" i="1"/>
  <c r="DJ46" i="1"/>
  <c r="DJ166" i="1"/>
  <c r="DJ114" i="1"/>
  <c r="DJ123" i="1"/>
  <c r="DJ15" i="1"/>
  <c r="DJ23" i="1"/>
  <c r="DJ108" i="1"/>
  <c r="DJ173" i="1"/>
  <c r="DJ36" i="1"/>
  <c r="DJ72" i="1"/>
  <c r="DJ82" i="1"/>
  <c r="DJ56" i="1"/>
  <c r="DJ50" i="1"/>
  <c r="DJ103" i="1"/>
  <c r="DJ104" i="1"/>
  <c r="DJ78" i="1"/>
  <c r="DJ76" i="1"/>
  <c r="DJ100" i="1"/>
  <c r="DJ137" i="1"/>
  <c r="DJ39" i="1"/>
  <c r="DJ67" i="1"/>
  <c r="DJ133" i="1"/>
  <c r="DJ162" i="1"/>
  <c r="DJ117" i="1"/>
  <c r="DJ167" i="1"/>
  <c r="DJ150" i="1"/>
  <c r="DJ152" i="1"/>
  <c r="DJ42" i="1"/>
  <c r="DJ159" i="1"/>
  <c r="DJ38" i="1"/>
  <c r="DJ149" i="1"/>
  <c r="DJ124" i="1"/>
  <c r="DJ110" i="1"/>
  <c r="DJ188" i="1"/>
  <c r="DJ109" i="1"/>
  <c r="DJ168" i="1"/>
  <c r="DJ174" i="1"/>
  <c r="DJ145" i="1"/>
  <c r="DJ171" i="1"/>
  <c r="DJ132" i="1"/>
  <c r="DJ47" i="1"/>
  <c r="DJ9" i="1"/>
  <c r="DJ18" i="1"/>
  <c r="DJ51" i="1"/>
  <c r="DJ81" i="1"/>
  <c r="DJ157" i="1"/>
  <c r="DJ21" i="1"/>
  <c r="DJ183" i="1"/>
  <c r="DJ134" i="1"/>
  <c r="DJ190" i="1"/>
  <c r="DJ101" i="1"/>
  <c r="DJ175" i="1"/>
  <c r="DJ193" i="1"/>
  <c r="DJ57" i="1"/>
  <c r="DJ12" i="1"/>
  <c r="DJ107" i="1"/>
  <c r="DJ161" i="1"/>
  <c r="DJ34" i="1"/>
  <c r="DJ49" i="1"/>
  <c r="DJ84" i="1"/>
  <c r="AJ173" i="1"/>
  <c r="AK173" i="1" s="1"/>
  <c r="AJ174" i="1"/>
  <c r="AK174" i="1" s="1"/>
  <c r="AJ43" i="1"/>
  <c r="AK43" i="1" s="1"/>
  <c r="AJ108" i="1"/>
  <c r="AK108" i="1" s="1"/>
  <c r="AJ186" i="1"/>
  <c r="AK186" i="1" s="1"/>
  <c r="AJ192" i="1"/>
  <c r="AJ153" i="1"/>
  <c r="AK153" i="1" s="1"/>
  <c r="AJ84" i="1"/>
  <c r="AK84" i="1" s="1"/>
  <c r="AJ172" i="1"/>
  <c r="AK172" i="1" s="1"/>
  <c r="AJ168" i="1"/>
  <c r="AK168" i="1" s="1"/>
  <c r="AJ122" i="1"/>
  <c r="AK122" i="1" s="1"/>
  <c r="AJ23" i="1"/>
  <c r="AK23" i="1" s="1"/>
  <c r="AJ73" i="1"/>
  <c r="AK73" i="1" s="1"/>
  <c r="AJ64" i="1"/>
  <c r="AJ156" i="1"/>
  <c r="AK156" i="1" s="1"/>
  <c r="AJ49" i="1"/>
  <c r="AK49" i="1" s="1"/>
  <c r="AJ71" i="1"/>
  <c r="AK71" i="1" s="1"/>
  <c r="AJ109" i="1"/>
  <c r="AK109" i="1" s="1"/>
  <c r="AJ94" i="1"/>
  <c r="AK94" i="1" s="1"/>
  <c r="AJ15" i="1"/>
  <c r="AK15" i="1" s="1"/>
  <c r="AJ60" i="1"/>
  <c r="AK60" i="1" s="1"/>
  <c r="AJ32" i="1"/>
  <c r="AK32" i="1" s="1"/>
  <c r="AJ164" i="1"/>
  <c r="AK164" i="1" s="1"/>
  <c r="AJ34" i="1"/>
  <c r="AK34" i="1" s="1"/>
  <c r="AJ142" i="1"/>
  <c r="AK142" i="1" s="1"/>
  <c r="AJ188" i="1"/>
  <c r="AK188" i="1" s="1"/>
  <c r="AJ115" i="1"/>
  <c r="AK115" i="1" s="1"/>
  <c r="AJ123" i="1"/>
  <c r="AK123" i="1" s="1"/>
  <c r="AJ125" i="1"/>
  <c r="AK125" i="1" s="1"/>
  <c r="AJ90" i="1"/>
  <c r="AK90" i="1" s="1"/>
  <c r="AJ69" i="1"/>
  <c r="AK69" i="1" s="1"/>
  <c r="AJ161" i="1"/>
  <c r="AK161" i="1" s="1"/>
  <c r="AJ148" i="1"/>
  <c r="AK148" i="1" s="1"/>
  <c r="AJ110" i="1"/>
  <c r="AK110" i="1" s="1"/>
  <c r="AJ131" i="1"/>
  <c r="AK131" i="1" s="1"/>
  <c r="AJ114" i="1"/>
  <c r="AK114" i="1" s="1"/>
  <c r="AJ191" i="1"/>
  <c r="AK191" i="1" s="1"/>
  <c r="AJ119" i="1"/>
  <c r="AK119" i="1" s="1"/>
  <c r="AJ138" i="1"/>
  <c r="AK138" i="1" s="1"/>
  <c r="AJ107" i="1"/>
  <c r="AK107" i="1" s="1"/>
  <c r="AJ147" i="1"/>
  <c r="AK147" i="1" s="1"/>
  <c r="AJ124" i="1"/>
  <c r="AK124" i="1" s="1"/>
  <c r="AJ102" i="1"/>
  <c r="AK102" i="1" s="1"/>
  <c r="AJ166" i="1"/>
  <c r="AK166" i="1" s="1"/>
  <c r="AJ179" i="1"/>
  <c r="AK179" i="1" s="1"/>
  <c r="AJ144" i="1"/>
  <c r="AJ154" i="1"/>
  <c r="AK154" i="1" s="1"/>
  <c r="AJ12" i="1"/>
  <c r="AJ105" i="1"/>
  <c r="AK105" i="1" s="1"/>
  <c r="AJ149" i="1"/>
  <c r="AK149" i="1" s="1"/>
  <c r="AJ74" i="1"/>
  <c r="AK74" i="1" s="1"/>
  <c r="AJ46" i="1"/>
  <c r="AJ89" i="1"/>
  <c r="AK89" i="1" s="1"/>
  <c r="AJ111" i="1"/>
  <c r="AK111" i="1" s="1"/>
  <c r="AJ151" i="1"/>
  <c r="AK151" i="1" s="1"/>
  <c r="AJ57" i="1"/>
  <c r="AK57" i="1" s="1"/>
  <c r="AJ14" i="1"/>
  <c r="AK14" i="1" s="1"/>
  <c r="AJ38" i="1"/>
  <c r="AK38" i="1" s="1"/>
  <c r="AJ79" i="1"/>
  <c r="AK79" i="1" s="1"/>
  <c r="AJ169" i="1"/>
  <c r="AK169" i="1" s="1"/>
  <c r="AJ16" i="1"/>
  <c r="AK16" i="1" s="1"/>
  <c r="AJ10" i="1"/>
  <c r="AK10" i="1" s="1"/>
  <c r="AJ194" i="1"/>
  <c r="AK194" i="1" s="1"/>
  <c r="AJ193" i="1"/>
  <c r="AK193" i="1" s="1"/>
  <c r="AJ160" i="1"/>
  <c r="AK160" i="1" s="1"/>
  <c r="AJ159" i="1"/>
  <c r="AK159" i="1" s="1"/>
  <c r="AJ182" i="1"/>
  <c r="AK182" i="1" s="1"/>
  <c r="AJ170" i="1"/>
  <c r="AK170" i="1" s="1"/>
  <c r="AJ80" i="1"/>
  <c r="AK80" i="1" s="1"/>
  <c r="AJ141" i="1"/>
  <c r="AJ158" i="1"/>
  <c r="AK158" i="1" s="1"/>
  <c r="AJ175" i="1"/>
  <c r="AK175" i="1" s="1"/>
  <c r="AJ70" i="1"/>
  <c r="AK70" i="1" s="1"/>
  <c r="AJ42" i="1"/>
  <c r="AK42" i="1" s="1"/>
  <c r="AJ87" i="1"/>
  <c r="AK87" i="1" s="1"/>
  <c r="AJ184" i="1"/>
  <c r="AK184" i="1" s="1"/>
  <c r="AJ52" i="1"/>
  <c r="AK52" i="1" s="1"/>
  <c r="AJ29" i="1"/>
  <c r="AJ77" i="1"/>
  <c r="AK77" i="1" s="1"/>
  <c r="AJ101" i="1"/>
  <c r="AK101" i="1" s="1"/>
  <c r="AJ22" i="1"/>
  <c r="AK22" i="1" s="1"/>
  <c r="AJ152" i="1"/>
  <c r="AK152" i="1" s="1"/>
  <c r="AJ176" i="1"/>
  <c r="AK176" i="1" s="1"/>
  <c r="AJ139" i="1"/>
  <c r="AK139" i="1" s="1"/>
  <c r="AJ95" i="1"/>
  <c r="AK95" i="1" s="1"/>
  <c r="AJ85" i="1"/>
  <c r="AK85" i="1" s="1"/>
  <c r="AJ97" i="1"/>
  <c r="AK97" i="1" s="1"/>
  <c r="AJ61" i="1"/>
  <c r="AK61" i="1" s="1"/>
  <c r="AJ63" i="1"/>
  <c r="AK63" i="1" s="1"/>
  <c r="AJ150" i="1"/>
  <c r="AK150" i="1" s="1"/>
  <c r="AJ68" i="1"/>
  <c r="AK68" i="1" s="1"/>
  <c r="AJ129" i="1"/>
  <c r="AK129" i="1" s="1"/>
  <c r="AJ55" i="1"/>
  <c r="AK55" i="1" s="1"/>
  <c r="AJ58" i="1"/>
  <c r="AK58" i="1" s="1"/>
  <c r="AJ27" i="1"/>
  <c r="AK27" i="1" s="1"/>
  <c r="AJ190" i="1"/>
  <c r="AK190" i="1" s="1"/>
  <c r="AJ91" i="1"/>
  <c r="AK91" i="1" s="1"/>
  <c r="AJ167" i="1"/>
  <c r="AK167" i="1" s="1"/>
  <c r="AJ66" i="1"/>
  <c r="AK66" i="1" s="1"/>
  <c r="AJ44" i="1"/>
  <c r="AK44" i="1" s="1"/>
  <c r="AJ187" i="1"/>
  <c r="AK187" i="1" s="1"/>
  <c r="AJ130" i="1"/>
  <c r="AK130" i="1" s="1"/>
  <c r="AJ126" i="1"/>
  <c r="AK126" i="1" s="1"/>
  <c r="AJ134" i="1"/>
  <c r="AK134" i="1" s="1"/>
  <c r="AJ98" i="1"/>
  <c r="AK98" i="1" s="1"/>
  <c r="AJ117" i="1"/>
  <c r="AK117" i="1" s="1"/>
  <c r="AJ143" i="1"/>
  <c r="AK143" i="1" s="1"/>
  <c r="AJ45" i="1"/>
  <c r="AK45" i="1" s="1"/>
  <c r="AJ180" i="1"/>
  <c r="AK180" i="1" s="1"/>
  <c r="AJ120" i="1"/>
  <c r="AJ163" i="1"/>
  <c r="AK163" i="1" s="1"/>
  <c r="AJ183" i="1"/>
  <c r="AJ185" i="1"/>
  <c r="AK185" i="1" s="1"/>
  <c r="AJ162" i="1"/>
  <c r="AK162" i="1" s="1"/>
  <c r="AJ75" i="1"/>
  <c r="AK75" i="1" s="1"/>
  <c r="AJ140" i="1"/>
  <c r="AJ2" i="1"/>
  <c r="AK2" i="1" s="1"/>
  <c r="AJ3" i="1"/>
  <c r="AK3" i="1" s="1"/>
  <c r="AJ5" i="1"/>
  <c r="AK5" i="1" s="1"/>
  <c r="AJ21" i="1"/>
  <c r="AK21" i="1" s="1"/>
  <c r="AJ96" i="1"/>
  <c r="AK96" i="1" s="1"/>
  <c r="AJ133" i="1"/>
  <c r="AK133" i="1" s="1"/>
  <c r="AJ26" i="1"/>
  <c r="AK26" i="1" s="1"/>
  <c r="AJ99" i="1"/>
  <c r="AK99" i="1" s="1"/>
  <c r="AJ8" i="1"/>
  <c r="AK8" i="1" s="1"/>
  <c r="AJ92" i="1"/>
  <c r="AK92" i="1" s="1"/>
  <c r="AJ33" i="1"/>
  <c r="AK33" i="1" s="1"/>
  <c r="AJ157" i="1"/>
  <c r="AK157" i="1" s="1"/>
  <c r="AJ116" i="1"/>
  <c r="AK116" i="1" s="1"/>
  <c r="AJ67" i="1"/>
  <c r="AK67" i="1" s="1"/>
  <c r="AJ19" i="1"/>
  <c r="AK19" i="1" s="1"/>
  <c r="AJ24" i="1"/>
  <c r="AK24" i="1" s="1"/>
  <c r="AJ30" i="1"/>
  <c r="AK30" i="1" s="1"/>
  <c r="AJ59" i="1"/>
  <c r="AJ35" i="1"/>
  <c r="AK35" i="1" s="1"/>
  <c r="AJ81" i="1"/>
  <c r="AK81" i="1" s="1"/>
  <c r="AJ83" i="1"/>
  <c r="AK83" i="1" s="1"/>
  <c r="AJ39" i="1"/>
  <c r="AK39" i="1" s="1"/>
  <c r="AJ25" i="1"/>
  <c r="AK25" i="1" s="1"/>
  <c r="AJ17" i="1"/>
  <c r="AK17" i="1" s="1"/>
  <c r="AJ7" i="1"/>
  <c r="AK7" i="1" s="1"/>
  <c r="AJ40" i="1"/>
  <c r="AJ62" i="1"/>
  <c r="AK62" i="1" s="1"/>
  <c r="AJ51" i="1"/>
  <c r="AK51" i="1" s="1"/>
  <c r="AJ54" i="1"/>
  <c r="AK54" i="1" s="1"/>
  <c r="AJ137" i="1"/>
  <c r="AK137" i="1" s="1"/>
  <c r="AJ20" i="1"/>
  <c r="AK20" i="1" s="1"/>
  <c r="AJ6" i="1"/>
  <c r="AK6" i="1" s="1"/>
  <c r="AJ88" i="1"/>
  <c r="AK88" i="1" s="1"/>
  <c r="AJ113" i="1"/>
  <c r="AJ127" i="1"/>
  <c r="AK127" i="1" s="1"/>
  <c r="AJ18" i="1"/>
  <c r="AK18" i="1" s="1"/>
  <c r="AJ106" i="1"/>
  <c r="AK106" i="1" s="1"/>
  <c r="AJ100" i="1"/>
  <c r="AK100" i="1" s="1"/>
  <c r="AJ50" i="1"/>
  <c r="AK50" i="1" s="1"/>
  <c r="AJ155" i="1"/>
  <c r="AK155" i="1" s="1"/>
  <c r="AJ53" i="1"/>
  <c r="AK53" i="1" s="1"/>
  <c r="AJ4" i="1"/>
  <c r="AK4" i="1" s="1"/>
  <c r="AJ93" i="1"/>
  <c r="AK93" i="1" s="1"/>
  <c r="AJ9" i="1"/>
  <c r="AK9" i="1" s="1"/>
  <c r="AJ48" i="1"/>
  <c r="AK48" i="1" s="1"/>
  <c r="AJ76" i="1"/>
  <c r="AK76" i="1" s="1"/>
  <c r="AJ56" i="1"/>
  <c r="AK56" i="1" s="1"/>
  <c r="AJ28" i="1"/>
  <c r="AK28" i="1" s="1"/>
  <c r="AJ37" i="1"/>
  <c r="AK37" i="1" s="1"/>
  <c r="AJ41" i="1"/>
  <c r="AK41" i="1" s="1"/>
  <c r="AJ13" i="1"/>
  <c r="AK13" i="1" s="1"/>
  <c r="AJ47" i="1"/>
  <c r="AK47" i="1" s="1"/>
  <c r="AJ31" i="1"/>
  <c r="AK31" i="1" s="1"/>
  <c r="AJ78" i="1"/>
  <c r="AK78" i="1" s="1"/>
  <c r="AJ82" i="1"/>
  <c r="AJ128" i="1"/>
  <c r="AK128" i="1" s="1"/>
  <c r="AJ146" i="1"/>
  <c r="AJ86" i="1"/>
  <c r="AK86" i="1" s="1"/>
  <c r="AJ11" i="1"/>
  <c r="AK11" i="1" s="1"/>
  <c r="AJ132" i="1"/>
  <c r="AK132" i="1" s="1"/>
  <c r="AJ135" i="1"/>
  <c r="AJ104" i="1"/>
  <c r="AK104" i="1" s="1"/>
  <c r="AJ72" i="1"/>
  <c r="AK72" i="1" s="1"/>
  <c r="AJ136" i="1"/>
  <c r="AK136" i="1" s="1"/>
  <c r="AN136" i="1" s="1"/>
  <c r="AQ136" i="1" s="1"/>
  <c r="AJ181" i="1"/>
  <c r="AJ65" i="1"/>
  <c r="AK65" i="1" s="1"/>
  <c r="AJ112" i="1"/>
  <c r="AK112" i="1" s="1"/>
  <c r="AJ171" i="1"/>
  <c r="AK171" i="1" s="1"/>
  <c r="AJ189" i="1"/>
  <c r="AJ103" i="1"/>
  <c r="AK103" i="1" s="1"/>
  <c r="AJ36" i="1"/>
  <c r="AJ118" i="1"/>
  <c r="AK118" i="1" s="1"/>
  <c r="AJ121" i="1"/>
  <c r="AJ178" i="1"/>
  <c r="AK178" i="1" s="1"/>
  <c r="AJ165" i="1"/>
  <c r="AK165" i="1" s="1"/>
  <c r="AJ145" i="1"/>
  <c r="AK145" i="1" s="1"/>
  <c r="AJ177" i="1"/>
  <c r="AK177" i="1" s="1"/>
  <c r="EO136" i="1" l="1"/>
  <c r="EP136" i="1"/>
  <c r="EL136" i="1"/>
  <c r="EN136" i="1"/>
  <c r="AN139" i="1"/>
  <c r="AQ139" i="1" s="1"/>
  <c r="AN15" i="1"/>
  <c r="AQ15" i="1" s="1"/>
  <c r="AN6" i="1"/>
  <c r="AQ6" i="1" s="1"/>
  <c r="AN101" i="1"/>
  <c r="AQ101" i="1" s="1"/>
  <c r="AN49" i="1"/>
  <c r="AQ49" i="1" s="1"/>
  <c r="AN51" i="1"/>
  <c r="AQ51" i="1" s="1"/>
  <c r="AN57" i="1"/>
  <c r="AQ57" i="1" s="1"/>
  <c r="AN99" i="1"/>
  <c r="AQ99" i="1" s="1"/>
  <c r="AN166" i="1"/>
  <c r="AQ166" i="1" s="1"/>
  <c r="AK140" i="1"/>
  <c r="AN140" i="1" s="1"/>
  <c r="AQ140" i="1" s="1"/>
  <c r="AK183" i="1"/>
  <c r="AN183" i="1" s="1"/>
  <c r="AQ183" i="1" s="1"/>
  <c r="AN134" i="1"/>
  <c r="AQ134" i="1" s="1"/>
  <c r="AK113" i="1"/>
  <c r="AN113" i="1" s="1"/>
  <c r="AQ113" i="1" s="1"/>
  <c r="AK59" i="1"/>
  <c r="AN59" i="1" s="1"/>
  <c r="AQ59" i="1" s="1"/>
  <c r="AN128" i="1"/>
  <c r="AQ128" i="1" s="1"/>
  <c r="AN165" i="1"/>
  <c r="AQ165" i="1" s="1"/>
  <c r="AK82" i="1"/>
  <c r="AN82" i="1" s="1"/>
  <c r="AQ82" i="1" s="1"/>
  <c r="AN32" i="1"/>
  <c r="AQ32" i="1" s="1"/>
  <c r="AN47" i="1"/>
  <c r="AQ47" i="1" s="1"/>
  <c r="AN21" i="1"/>
  <c r="AQ21" i="1" s="1"/>
  <c r="AN107" i="1"/>
  <c r="AQ107" i="1" s="1"/>
  <c r="AK141" i="1"/>
  <c r="AN141" i="1" s="1"/>
  <c r="AQ141" i="1" s="1"/>
  <c r="AN11" i="1"/>
  <c r="AQ11" i="1" s="1"/>
  <c r="AK36" i="1"/>
  <c r="AN36" i="1" s="1"/>
  <c r="AQ36" i="1" s="1"/>
  <c r="AN85" i="1"/>
  <c r="AQ85" i="1" s="1"/>
  <c r="AK46" i="1"/>
  <c r="AN46" i="1" s="1"/>
  <c r="AQ46" i="1" s="1"/>
  <c r="AK12" i="1"/>
  <c r="AN12" i="1" s="1"/>
  <c r="AQ12" i="1" s="1"/>
  <c r="AK192" i="1"/>
  <c r="AN192" i="1" s="1"/>
  <c r="AQ192" i="1" s="1"/>
  <c r="AN45" i="1"/>
  <c r="AQ45" i="1" s="1"/>
  <c r="AN169" i="1"/>
  <c r="AQ169" i="1" s="1"/>
  <c r="AN112" i="1"/>
  <c r="AQ112" i="1" s="1"/>
  <c r="AN3" i="1"/>
  <c r="AQ3" i="1" s="1"/>
  <c r="AN111" i="1"/>
  <c r="AQ111" i="1" s="1"/>
  <c r="AN155" i="1"/>
  <c r="AQ155" i="1" s="1"/>
  <c r="AN17" i="1"/>
  <c r="AQ17" i="1" s="1"/>
  <c r="AN129" i="1"/>
  <c r="AQ129" i="1" s="1"/>
  <c r="AN184" i="1"/>
  <c r="AQ184" i="1" s="1"/>
  <c r="AN123" i="1"/>
  <c r="AQ123" i="1" s="1"/>
  <c r="AN23" i="1"/>
  <c r="AQ23" i="1" s="1"/>
  <c r="AN72" i="1"/>
  <c r="AQ72" i="1" s="1"/>
  <c r="AN41" i="1"/>
  <c r="AQ41" i="1" s="1"/>
  <c r="AN130" i="1"/>
  <c r="AQ130" i="1" s="1"/>
  <c r="AN119" i="1"/>
  <c r="AQ119" i="1" s="1"/>
  <c r="AN18" i="1"/>
  <c r="AQ18" i="1" s="1"/>
  <c r="AN81" i="1"/>
  <c r="AQ81" i="1" s="1"/>
  <c r="AN61" i="1"/>
  <c r="AQ61" i="1" s="1"/>
  <c r="AN175" i="1"/>
  <c r="AQ175" i="1" s="1"/>
  <c r="AN34" i="1"/>
  <c r="AQ34" i="1" s="1"/>
  <c r="AN84" i="1"/>
  <c r="AQ84" i="1" s="1"/>
  <c r="AN145" i="1"/>
  <c r="AQ145" i="1" s="1"/>
  <c r="AN118" i="1"/>
  <c r="AQ118" i="1" s="1"/>
  <c r="AN171" i="1"/>
  <c r="AQ171" i="1" s="1"/>
  <c r="AN132" i="1"/>
  <c r="AQ132" i="1" s="1"/>
  <c r="AN28" i="1"/>
  <c r="AQ28" i="1" s="1"/>
  <c r="AN9" i="1"/>
  <c r="AQ9" i="1" s="1"/>
  <c r="AN24" i="1"/>
  <c r="AQ24" i="1" s="1"/>
  <c r="AN157" i="1"/>
  <c r="AQ157" i="1" s="1"/>
  <c r="AN44" i="1"/>
  <c r="AQ44" i="1" s="1"/>
  <c r="AN190" i="1"/>
  <c r="AQ190" i="1" s="1"/>
  <c r="AN170" i="1"/>
  <c r="AQ170" i="1" s="1"/>
  <c r="AN193" i="1"/>
  <c r="AQ193" i="1" s="1"/>
  <c r="AN114" i="1"/>
  <c r="AQ114" i="1" s="1"/>
  <c r="AN161" i="1"/>
  <c r="AQ161" i="1" s="1"/>
  <c r="AN108" i="1"/>
  <c r="AQ108" i="1" s="1"/>
  <c r="AK121" i="1"/>
  <c r="AN121" i="1" s="1"/>
  <c r="AQ121" i="1" s="1"/>
  <c r="AK181" i="1"/>
  <c r="AN181" i="1" s="1"/>
  <c r="AQ181" i="1" s="1"/>
  <c r="AK146" i="1"/>
  <c r="AN146" i="1" s="1"/>
  <c r="AQ146" i="1" s="1"/>
  <c r="AK40" i="1"/>
  <c r="AN40" i="1" s="1"/>
  <c r="AQ40" i="1" s="1"/>
  <c r="AK120" i="1"/>
  <c r="AN120" i="1" s="1"/>
  <c r="AQ120" i="1" s="1"/>
  <c r="AK29" i="1"/>
  <c r="AN29" i="1" s="1"/>
  <c r="AQ29" i="1" s="1"/>
  <c r="AK144" i="1"/>
  <c r="AN144" i="1" s="1"/>
  <c r="AQ144" i="1" s="1"/>
  <c r="AK64" i="1"/>
  <c r="AN64" i="1" s="1"/>
  <c r="AQ64" i="1" s="1"/>
  <c r="AN13" i="1"/>
  <c r="AQ13" i="1" s="1"/>
  <c r="AN56" i="1"/>
  <c r="AQ56" i="1" s="1"/>
  <c r="AN93" i="1"/>
  <c r="AQ93" i="1" s="1"/>
  <c r="AN50" i="1"/>
  <c r="AQ50" i="1" s="1"/>
  <c r="AN127" i="1"/>
  <c r="AQ127" i="1" s="1"/>
  <c r="AN20" i="1"/>
  <c r="AQ20" i="1" s="1"/>
  <c r="AN62" i="1"/>
  <c r="AQ62" i="1" s="1"/>
  <c r="AN25" i="1"/>
  <c r="AQ25" i="1" s="1"/>
  <c r="AN35" i="1"/>
  <c r="AQ35" i="1" s="1"/>
  <c r="AN19" i="1"/>
  <c r="AQ19" i="1" s="1"/>
  <c r="AN33" i="1"/>
  <c r="AQ33" i="1" s="1"/>
  <c r="AN26" i="1"/>
  <c r="AQ26" i="1" s="1"/>
  <c r="AN5" i="1"/>
  <c r="AQ5" i="1" s="1"/>
  <c r="AN75" i="1"/>
  <c r="AQ75" i="1" s="1"/>
  <c r="AN163" i="1"/>
  <c r="AQ163" i="1" s="1"/>
  <c r="AN143" i="1"/>
  <c r="AQ143" i="1" s="1"/>
  <c r="AN126" i="1"/>
  <c r="AQ126" i="1" s="1"/>
  <c r="AN66" i="1"/>
  <c r="AQ66" i="1" s="1"/>
  <c r="AN27" i="1"/>
  <c r="AQ27" i="1" s="1"/>
  <c r="AN68" i="1"/>
  <c r="AQ68" i="1" s="1"/>
  <c r="AN97" i="1"/>
  <c r="AQ97" i="1" s="1"/>
  <c r="AN176" i="1"/>
  <c r="AQ176" i="1" s="1"/>
  <c r="AN77" i="1"/>
  <c r="AQ77" i="1" s="1"/>
  <c r="AN87" i="1"/>
  <c r="AQ87" i="1" s="1"/>
  <c r="AN158" i="1"/>
  <c r="AQ158" i="1" s="1"/>
  <c r="AN182" i="1"/>
  <c r="AQ182" i="1" s="1"/>
  <c r="AN194" i="1"/>
  <c r="AQ194" i="1" s="1"/>
  <c r="AN79" i="1"/>
  <c r="AQ79" i="1" s="1"/>
  <c r="AN151" i="1"/>
  <c r="AQ151" i="1" s="1"/>
  <c r="AN74" i="1"/>
  <c r="AQ74" i="1" s="1"/>
  <c r="AN154" i="1"/>
  <c r="AQ154" i="1" s="1"/>
  <c r="AN102" i="1"/>
  <c r="AQ102" i="1" s="1"/>
  <c r="AN138" i="1"/>
  <c r="AQ138" i="1" s="1"/>
  <c r="AN131" i="1"/>
  <c r="AQ131" i="1" s="1"/>
  <c r="AN69" i="1"/>
  <c r="AQ69" i="1" s="1"/>
  <c r="AN115" i="1"/>
  <c r="AQ115" i="1" s="1"/>
  <c r="AN164" i="1"/>
  <c r="AQ164" i="1" s="1"/>
  <c r="AN94" i="1"/>
  <c r="AQ94" i="1" s="1"/>
  <c r="AN156" i="1"/>
  <c r="AQ156" i="1" s="1"/>
  <c r="AN122" i="1"/>
  <c r="AQ122" i="1" s="1"/>
  <c r="AN153" i="1"/>
  <c r="AQ153" i="1" s="1"/>
  <c r="AN43" i="1"/>
  <c r="AQ43" i="1" s="1"/>
  <c r="AN178" i="1"/>
  <c r="AQ178" i="1" s="1"/>
  <c r="AN103" i="1"/>
  <c r="AQ103" i="1" s="1"/>
  <c r="AN65" i="1"/>
  <c r="AQ65" i="1" s="1"/>
  <c r="AN104" i="1"/>
  <c r="AQ104" i="1" s="1"/>
  <c r="AN86" i="1"/>
  <c r="AQ86" i="1" s="1"/>
  <c r="AN78" i="1"/>
  <c r="AQ78" i="1" s="1"/>
  <c r="AN76" i="1"/>
  <c r="AQ76" i="1" s="1"/>
  <c r="AN4" i="1"/>
  <c r="AQ4" i="1" s="1"/>
  <c r="AN100" i="1"/>
  <c r="AQ100" i="1" s="1"/>
  <c r="AN137" i="1"/>
  <c r="AQ137" i="1" s="1"/>
  <c r="AN39" i="1"/>
  <c r="AQ39" i="1" s="1"/>
  <c r="AN67" i="1"/>
  <c r="AQ67" i="1" s="1"/>
  <c r="AN92" i="1"/>
  <c r="AQ92" i="1" s="1"/>
  <c r="AN133" i="1"/>
  <c r="AQ133" i="1" s="1"/>
  <c r="AN162" i="1"/>
  <c r="AQ162" i="1" s="1"/>
  <c r="AN117" i="1"/>
  <c r="AQ117" i="1" s="1"/>
  <c r="AN167" i="1"/>
  <c r="AQ167" i="1" s="1"/>
  <c r="AN58" i="1"/>
  <c r="AQ58" i="1" s="1"/>
  <c r="AN150" i="1"/>
  <c r="AQ150" i="1" s="1"/>
  <c r="AN152" i="1"/>
  <c r="AQ152" i="1" s="1"/>
  <c r="AN42" i="1"/>
  <c r="AQ42" i="1" s="1"/>
  <c r="AN159" i="1"/>
  <c r="AQ159" i="1" s="1"/>
  <c r="AN10" i="1"/>
  <c r="AQ10" i="1" s="1"/>
  <c r="AN38" i="1"/>
  <c r="AQ38" i="1" s="1"/>
  <c r="AN149" i="1"/>
  <c r="AQ149" i="1" s="1"/>
  <c r="AN124" i="1"/>
  <c r="AQ124" i="1" s="1"/>
  <c r="AN110" i="1"/>
  <c r="AQ110" i="1" s="1"/>
  <c r="AN90" i="1"/>
  <c r="AQ90" i="1" s="1"/>
  <c r="AN188" i="1"/>
  <c r="AQ188" i="1" s="1"/>
  <c r="AN109" i="1"/>
  <c r="AQ109" i="1" s="1"/>
  <c r="AN168" i="1"/>
  <c r="AQ168" i="1" s="1"/>
  <c r="AN174" i="1"/>
  <c r="AQ174" i="1" s="1"/>
  <c r="AK189" i="1"/>
  <c r="AN189" i="1" s="1"/>
  <c r="AQ189" i="1" s="1"/>
  <c r="AK135" i="1"/>
  <c r="AN135" i="1" s="1"/>
  <c r="AQ135" i="1" s="1"/>
  <c r="AN31" i="1"/>
  <c r="AQ31" i="1" s="1"/>
  <c r="AN37" i="1"/>
  <c r="AQ37" i="1" s="1"/>
  <c r="AN48" i="1"/>
  <c r="AQ48" i="1" s="1"/>
  <c r="AN53" i="1"/>
  <c r="AQ53" i="1" s="1"/>
  <c r="AN106" i="1"/>
  <c r="AQ106" i="1" s="1"/>
  <c r="AN88" i="1"/>
  <c r="AQ88" i="1" s="1"/>
  <c r="AN54" i="1"/>
  <c r="AQ54" i="1" s="1"/>
  <c r="AN7" i="1"/>
  <c r="AQ7" i="1" s="1"/>
  <c r="AN83" i="1"/>
  <c r="AQ83" i="1" s="1"/>
  <c r="AN30" i="1"/>
  <c r="AQ30" i="1" s="1"/>
  <c r="AN116" i="1"/>
  <c r="AQ116" i="1" s="1"/>
  <c r="AN8" i="1"/>
  <c r="AQ8" i="1" s="1"/>
  <c r="AN96" i="1"/>
  <c r="AQ96" i="1" s="1"/>
  <c r="AN2" i="1"/>
  <c r="AQ2" i="1" s="1"/>
  <c r="AN185" i="1"/>
  <c r="AQ185" i="1" s="1"/>
  <c r="AN180" i="1"/>
  <c r="AQ180" i="1" s="1"/>
  <c r="AN98" i="1"/>
  <c r="AQ98" i="1" s="1"/>
  <c r="AN187" i="1"/>
  <c r="AQ187" i="1" s="1"/>
  <c r="AN91" i="1"/>
  <c r="AQ91" i="1" s="1"/>
  <c r="AN55" i="1"/>
  <c r="AQ55" i="1" s="1"/>
  <c r="AN63" i="1"/>
  <c r="AQ63" i="1" s="1"/>
  <c r="AN95" i="1"/>
  <c r="AQ95" i="1" s="1"/>
  <c r="AN22" i="1"/>
  <c r="AQ22" i="1" s="1"/>
  <c r="AN52" i="1"/>
  <c r="AQ52" i="1" s="1"/>
  <c r="AN70" i="1"/>
  <c r="AQ70" i="1" s="1"/>
  <c r="AN80" i="1"/>
  <c r="AQ80" i="1" s="1"/>
  <c r="AN160" i="1"/>
  <c r="AQ160" i="1" s="1"/>
  <c r="AN16" i="1"/>
  <c r="AQ16" i="1" s="1"/>
  <c r="AN14" i="1"/>
  <c r="AQ14" i="1" s="1"/>
  <c r="AN89" i="1"/>
  <c r="AQ89" i="1" s="1"/>
  <c r="AN105" i="1"/>
  <c r="AQ105" i="1" s="1"/>
  <c r="AN179" i="1"/>
  <c r="AQ179" i="1" s="1"/>
  <c r="AN147" i="1"/>
  <c r="AQ147" i="1" s="1"/>
  <c r="AN191" i="1"/>
  <c r="AQ191" i="1" s="1"/>
  <c r="AN148" i="1"/>
  <c r="AQ148" i="1" s="1"/>
  <c r="AN125" i="1"/>
  <c r="AQ125" i="1" s="1"/>
  <c r="AN142" i="1"/>
  <c r="AQ142" i="1" s="1"/>
  <c r="AN60" i="1"/>
  <c r="AQ60" i="1" s="1"/>
  <c r="AN71" i="1"/>
  <c r="AQ71" i="1" s="1"/>
  <c r="AN73" i="1"/>
  <c r="AQ73" i="1" s="1"/>
  <c r="AN172" i="1"/>
  <c r="AQ172" i="1" s="1"/>
  <c r="AN186" i="1"/>
  <c r="AQ186" i="1" s="1"/>
  <c r="AN173" i="1"/>
  <c r="AQ173" i="1" s="1"/>
  <c r="AN177" i="1"/>
  <c r="AQ177" i="1" s="1"/>
  <c r="EL180" i="1" l="1"/>
  <c r="EP180" i="1"/>
  <c r="EO180" i="1"/>
  <c r="EN180" i="1"/>
  <c r="EL166" i="1"/>
  <c r="EP166" i="1"/>
  <c r="EN166" i="1"/>
  <c r="EO166" i="1"/>
  <c r="EP188" i="1"/>
  <c r="EO188" i="1"/>
  <c r="EN188" i="1"/>
  <c r="EL188" i="1"/>
  <c r="EN2" i="1"/>
  <c r="EP2" i="1"/>
  <c r="EO2" i="1"/>
  <c r="EL2" i="1"/>
  <c r="EP131" i="1"/>
  <c r="EO131" i="1"/>
  <c r="EN131" i="1"/>
  <c r="EL131" i="1"/>
  <c r="EP14" i="1"/>
  <c r="EO14" i="1"/>
  <c r="EN14" i="1"/>
  <c r="EL14" i="1"/>
  <c r="EO76" i="1"/>
  <c r="EP76" i="1"/>
  <c r="EN76" i="1"/>
  <c r="EL76" i="1"/>
  <c r="EP172" i="1"/>
  <c r="EO172" i="1"/>
  <c r="EN172" i="1"/>
  <c r="EL172" i="1"/>
  <c r="EP70" i="1"/>
  <c r="EO70" i="1"/>
  <c r="EN70" i="1"/>
  <c r="EL70" i="1"/>
  <c r="EP31" i="1"/>
  <c r="EO31" i="1"/>
  <c r="EN31" i="1"/>
  <c r="EL31" i="1"/>
  <c r="EO150" i="1"/>
  <c r="EN150" i="1"/>
  <c r="EL150" i="1"/>
  <c r="EP150" i="1"/>
  <c r="EP164" i="1"/>
  <c r="EO164" i="1"/>
  <c r="EN164" i="1"/>
  <c r="EL164" i="1"/>
  <c r="EP97" i="1"/>
  <c r="EO97" i="1"/>
  <c r="EL97" i="1"/>
  <c r="EN97" i="1"/>
  <c r="EP127" i="1"/>
  <c r="EO127" i="1"/>
  <c r="EN127" i="1"/>
  <c r="EL127" i="1"/>
  <c r="EN81" i="1"/>
  <c r="EP81" i="1"/>
  <c r="EO81" i="1"/>
  <c r="EL81" i="1"/>
  <c r="EP184" i="1"/>
  <c r="EO184" i="1"/>
  <c r="EN184" i="1"/>
  <c r="EL184" i="1"/>
  <c r="EP107" i="1"/>
  <c r="EO107" i="1"/>
  <c r="EN107" i="1"/>
  <c r="EL107" i="1"/>
  <c r="EP49" i="1"/>
  <c r="EO49" i="1"/>
  <c r="EN49" i="1"/>
  <c r="EL49" i="1"/>
  <c r="EO73" i="1"/>
  <c r="EN73" i="1"/>
  <c r="EP73" i="1"/>
  <c r="EL73" i="1"/>
  <c r="EO179" i="1"/>
  <c r="EN179" i="1"/>
  <c r="EP179" i="1"/>
  <c r="EL179" i="1"/>
  <c r="EP52" i="1"/>
  <c r="EO52" i="1"/>
  <c r="EN52" i="1"/>
  <c r="EL52" i="1"/>
  <c r="EN7" i="1"/>
  <c r="EP7" i="1"/>
  <c r="EO7" i="1"/>
  <c r="EL7" i="1"/>
  <c r="EO135" i="1"/>
  <c r="EL135" i="1"/>
  <c r="EP135" i="1"/>
  <c r="EN135" i="1"/>
  <c r="EO124" i="1"/>
  <c r="EP124" i="1"/>
  <c r="EL124" i="1"/>
  <c r="EN124" i="1"/>
  <c r="EP58" i="1"/>
  <c r="EO58" i="1"/>
  <c r="EL58" i="1"/>
  <c r="EN58" i="1"/>
  <c r="EO137" i="1"/>
  <c r="EN137" i="1"/>
  <c r="EP137" i="1"/>
  <c r="EL137" i="1"/>
  <c r="EP103" i="1"/>
  <c r="EO103" i="1"/>
  <c r="EN103" i="1"/>
  <c r="EL103" i="1"/>
  <c r="EP115" i="1"/>
  <c r="EO115" i="1"/>
  <c r="EN115" i="1"/>
  <c r="EL115" i="1"/>
  <c r="EN79" i="1"/>
  <c r="EO79" i="1"/>
  <c r="EL79" i="1"/>
  <c r="EP79" i="1"/>
  <c r="EP68" i="1"/>
  <c r="EO68" i="1"/>
  <c r="EN68" i="1"/>
  <c r="EL68" i="1"/>
  <c r="EO26" i="1"/>
  <c r="EN26" i="1"/>
  <c r="EP26" i="1"/>
  <c r="EL26" i="1"/>
  <c r="EO50" i="1"/>
  <c r="EN50" i="1"/>
  <c r="EP50" i="1"/>
  <c r="EL50" i="1"/>
  <c r="EP40" i="1"/>
  <c r="EO40" i="1"/>
  <c r="EN40" i="1"/>
  <c r="EL40" i="1"/>
  <c r="EP170" i="1"/>
  <c r="EO170" i="1"/>
  <c r="EN170" i="1"/>
  <c r="EL170" i="1"/>
  <c r="EP171" i="1"/>
  <c r="EO171" i="1"/>
  <c r="EN171" i="1"/>
  <c r="EL171" i="1"/>
  <c r="EL18" i="1"/>
  <c r="EP18" i="1"/>
  <c r="EO18" i="1"/>
  <c r="EN18" i="1"/>
  <c r="EP129" i="1"/>
  <c r="EO129" i="1"/>
  <c r="EN129" i="1"/>
  <c r="EL129" i="1"/>
  <c r="EP21" i="1"/>
  <c r="EO21" i="1"/>
  <c r="EN21" i="1"/>
  <c r="EL21" i="1"/>
  <c r="EP134" i="1"/>
  <c r="EO134" i="1"/>
  <c r="EN134" i="1"/>
  <c r="EL134" i="1"/>
  <c r="EP101" i="1"/>
  <c r="EO101" i="1"/>
  <c r="EN101" i="1"/>
  <c r="EL101" i="1"/>
  <c r="EP174" i="1"/>
  <c r="EO174" i="1"/>
  <c r="EN174" i="1"/>
  <c r="EL174" i="1"/>
  <c r="EP66" i="1"/>
  <c r="EN66" i="1"/>
  <c r="EL66" i="1"/>
  <c r="EO66" i="1"/>
  <c r="EP168" i="1"/>
  <c r="EO168" i="1"/>
  <c r="EN168" i="1"/>
  <c r="EL168" i="1"/>
  <c r="EP126" i="1"/>
  <c r="EN126" i="1"/>
  <c r="EO126" i="1"/>
  <c r="EL126" i="1"/>
  <c r="EO147" i="1"/>
  <c r="EN147" i="1"/>
  <c r="EP147" i="1"/>
  <c r="EL147" i="1"/>
  <c r="EO83" i="1"/>
  <c r="EN83" i="1"/>
  <c r="EP83" i="1"/>
  <c r="EL83" i="1"/>
  <c r="EN110" i="1"/>
  <c r="EP110" i="1"/>
  <c r="EO110" i="1"/>
  <c r="EL110" i="1"/>
  <c r="EP39" i="1"/>
  <c r="EO39" i="1"/>
  <c r="EN39" i="1"/>
  <c r="EL39" i="1"/>
  <c r="EO65" i="1"/>
  <c r="EN65" i="1"/>
  <c r="EP65" i="1"/>
  <c r="EL65" i="1"/>
  <c r="EP5" i="1"/>
  <c r="EO5" i="1"/>
  <c r="EN5" i="1"/>
  <c r="EL5" i="1"/>
  <c r="EN120" i="1"/>
  <c r="EP120" i="1"/>
  <c r="EO120" i="1"/>
  <c r="EL120" i="1"/>
  <c r="EP132" i="1"/>
  <c r="EN132" i="1"/>
  <c r="EO132" i="1"/>
  <c r="EL132" i="1"/>
  <c r="EO45" i="1"/>
  <c r="EP45" i="1"/>
  <c r="EN45" i="1"/>
  <c r="EL45" i="1"/>
  <c r="EP71" i="1"/>
  <c r="EO71" i="1"/>
  <c r="EN71" i="1"/>
  <c r="EL71" i="1"/>
  <c r="EP105" i="1"/>
  <c r="EO105" i="1"/>
  <c r="EN105" i="1"/>
  <c r="EL105" i="1"/>
  <c r="EN22" i="1"/>
  <c r="EP22" i="1"/>
  <c r="EO22" i="1"/>
  <c r="EL22" i="1"/>
  <c r="EP185" i="1"/>
  <c r="EN185" i="1"/>
  <c r="EO185" i="1"/>
  <c r="EL185" i="1"/>
  <c r="EP54" i="1"/>
  <c r="EO54" i="1"/>
  <c r="EN54" i="1"/>
  <c r="EL54" i="1"/>
  <c r="EN149" i="1"/>
  <c r="EP149" i="1"/>
  <c r="EO149" i="1"/>
  <c r="EL149" i="1"/>
  <c r="EO167" i="1"/>
  <c r="EP167" i="1"/>
  <c r="EL167" i="1"/>
  <c r="EN167" i="1"/>
  <c r="EN100" i="1"/>
  <c r="EL100" i="1"/>
  <c r="EO100" i="1"/>
  <c r="EP100" i="1"/>
  <c r="EP178" i="1"/>
  <c r="EL178" i="1"/>
  <c r="EO178" i="1"/>
  <c r="EN178" i="1"/>
  <c r="EO69" i="1"/>
  <c r="EN69" i="1"/>
  <c r="EP69" i="1"/>
  <c r="EL69" i="1"/>
  <c r="EN27" i="1"/>
  <c r="EL27" i="1"/>
  <c r="EP27" i="1"/>
  <c r="EO27" i="1"/>
  <c r="EN33" i="1"/>
  <c r="EP33" i="1"/>
  <c r="EO33" i="1"/>
  <c r="EL33" i="1"/>
  <c r="EO93" i="1"/>
  <c r="EN93" i="1"/>
  <c r="EL93" i="1"/>
  <c r="EP93" i="1"/>
  <c r="EN146" i="1"/>
  <c r="EP146" i="1"/>
  <c r="EL146" i="1"/>
  <c r="EO146" i="1"/>
  <c r="EO118" i="1"/>
  <c r="EL118" i="1"/>
  <c r="EP118" i="1"/>
  <c r="EN118" i="1"/>
  <c r="EP119" i="1"/>
  <c r="EL119" i="1"/>
  <c r="EO119" i="1"/>
  <c r="EN119" i="1"/>
  <c r="EP17" i="1"/>
  <c r="EO17" i="1"/>
  <c r="EN17" i="1"/>
  <c r="EL17" i="1"/>
  <c r="EO12" i="1"/>
  <c r="EP12" i="1"/>
  <c r="EN12" i="1"/>
  <c r="EL12" i="1"/>
  <c r="EO47" i="1"/>
  <c r="EP47" i="1"/>
  <c r="EL47" i="1"/>
  <c r="EN47" i="1"/>
  <c r="EO183" i="1"/>
  <c r="EN183" i="1"/>
  <c r="EL183" i="1"/>
  <c r="EP183" i="1"/>
  <c r="EP6" i="1"/>
  <c r="EO6" i="1"/>
  <c r="EN6" i="1"/>
  <c r="EL6" i="1"/>
  <c r="EP60" i="1"/>
  <c r="EO60" i="1"/>
  <c r="EN60" i="1"/>
  <c r="EL60" i="1"/>
  <c r="EO182" i="1"/>
  <c r="EN182" i="1"/>
  <c r="EP182" i="1"/>
  <c r="EL182" i="1"/>
  <c r="EP181" i="1"/>
  <c r="EL181" i="1"/>
  <c r="EO181" i="1"/>
  <c r="EN181" i="1"/>
  <c r="EN44" i="1"/>
  <c r="EP44" i="1"/>
  <c r="EO44" i="1"/>
  <c r="EL44" i="1"/>
  <c r="EO145" i="1"/>
  <c r="EN145" i="1"/>
  <c r="EP145" i="1"/>
  <c r="EL145" i="1"/>
  <c r="EO130" i="1"/>
  <c r="EN130" i="1"/>
  <c r="EP130" i="1"/>
  <c r="EL130" i="1"/>
  <c r="EP155" i="1"/>
  <c r="EN155" i="1"/>
  <c r="EL155" i="1"/>
  <c r="EO155" i="1"/>
  <c r="EN46" i="1"/>
  <c r="EL46" i="1"/>
  <c r="EP46" i="1"/>
  <c r="EO46" i="1"/>
  <c r="EP32" i="1"/>
  <c r="EO32" i="1"/>
  <c r="EN32" i="1"/>
  <c r="EL32" i="1"/>
  <c r="EP140" i="1"/>
  <c r="EO140" i="1"/>
  <c r="EN140" i="1"/>
  <c r="EL140" i="1"/>
  <c r="EO15" i="1"/>
  <c r="EN15" i="1"/>
  <c r="EP15" i="1"/>
  <c r="EL15" i="1"/>
  <c r="EO88" i="1"/>
  <c r="EN88" i="1"/>
  <c r="EP88" i="1"/>
  <c r="EL88" i="1"/>
  <c r="EN162" i="1"/>
  <c r="EP162" i="1"/>
  <c r="EL162" i="1"/>
  <c r="EO162" i="1"/>
  <c r="EN13" i="1"/>
  <c r="EL13" i="1"/>
  <c r="EP13" i="1"/>
  <c r="EO13" i="1"/>
  <c r="EO41" i="1"/>
  <c r="EL41" i="1"/>
  <c r="EP41" i="1"/>
  <c r="EN41" i="1"/>
  <c r="EN82" i="1"/>
  <c r="EL82" i="1"/>
  <c r="EP82" i="1"/>
  <c r="EO82" i="1"/>
  <c r="EO139" i="1"/>
  <c r="EN139" i="1"/>
  <c r="EL139" i="1"/>
  <c r="EP139" i="1"/>
  <c r="EO89" i="1"/>
  <c r="EP89" i="1"/>
  <c r="EL89" i="1"/>
  <c r="EN89" i="1"/>
  <c r="EO43" i="1"/>
  <c r="EN43" i="1"/>
  <c r="EP43" i="1"/>
  <c r="EL43" i="1"/>
  <c r="EP63" i="1"/>
  <c r="EO63" i="1"/>
  <c r="EN63" i="1"/>
  <c r="EL63" i="1"/>
  <c r="EP153" i="1"/>
  <c r="EO153" i="1"/>
  <c r="EN153" i="1"/>
  <c r="EL153" i="1"/>
  <c r="EP84" i="1"/>
  <c r="EO84" i="1"/>
  <c r="EN84" i="1"/>
  <c r="EL84" i="1"/>
  <c r="EP177" i="1"/>
  <c r="EN177" i="1"/>
  <c r="EL177" i="1"/>
  <c r="EO177" i="1"/>
  <c r="EP109" i="1"/>
  <c r="EO109" i="1"/>
  <c r="EN109" i="1"/>
  <c r="EL109" i="1"/>
  <c r="EP25" i="1"/>
  <c r="EO25" i="1"/>
  <c r="EN25" i="1"/>
  <c r="EL25" i="1"/>
  <c r="EP165" i="1"/>
  <c r="EN165" i="1"/>
  <c r="EL165" i="1"/>
  <c r="EO165" i="1"/>
  <c r="EP95" i="1"/>
  <c r="EO95" i="1"/>
  <c r="EN95" i="1"/>
  <c r="EL95" i="1"/>
  <c r="EN4" i="1"/>
  <c r="EL4" i="1"/>
  <c r="EP4" i="1"/>
  <c r="EO4" i="1"/>
  <c r="EP142" i="1"/>
  <c r="EO142" i="1"/>
  <c r="EN142" i="1"/>
  <c r="EL142" i="1"/>
  <c r="EO10" i="1"/>
  <c r="EN10" i="1"/>
  <c r="EL10" i="1"/>
  <c r="EP10" i="1"/>
  <c r="EP158" i="1"/>
  <c r="EO158" i="1"/>
  <c r="EN158" i="1"/>
  <c r="EL158" i="1"/>
  <c r="EN121" i="1"/>
  <c r="EP121" i="1"/>
  <c r="EL121" i="1"/>
  <c r="EO121" i="1"/>
  <c r="EP111" i="1"/>
  <c r="EL111" i="1"/>
  <c r="EO111" i="1"/>
  <c r="EN111" i="1"/>
  <c r="EP125" i="1"/>
  <c r="EO125" i="1"/>
  <c r="EN125" i="1"/>
  <c r="EL125" i="1"/>
  <c r="EP16" i="1"/>
  <c r="EL16" i="1"/>
  <c r="EO16" i="1"/>
  <c r="EN16" i="1"/>
  <c r="EP8" i="1"/>
  <c r="EO8" i="1"/>
  <c r="EN8" i="1"/>
  <c r="EL8" i="1"/>
  <c r="EP159" i="1"/>
  <c r="EO159" i="1"/>
  <c r="EN159" i="1"/>
  <c r="EL159" i="1"/>
  <c r="EO78" i="1"/>
  <c r="EN78" i="1"/>
  <c r="EP78" i="1"/>
  <c r="EL78" i="1"/>
  <c r="EP102" i="1"/>
  <c r="EN102" i="1"/>
  <c r="EL102" i="1"/>
  <c r="EO102" i="1"/>
  <c r="EN143" i="1"/>
  <c r="EL143" i="1"/>
  <c r="EP143" i="1"/>
  <c r="EO143" i="1"/>
  <c r="EN108" i="1"/>
  <c r="EP108" i="1"/>
  <c r="EO108" i="1"/>
  <c r="EL108" i="1"/>
  <c r="EP24" i="1"/>
  <c r="EO24" i="1"/>
  <c r="EN24" i="1"/>
  <c r="EL24" i="1"/>
  <c r="EN72" i="1"/>
  <c r="EP72" i="1"/>
  <c r="EL72" i="1"/>
  <c r="EO72" i="1"/>
  <c r="EP3" i="1"/>
  <c r="EO3" i="1"/>
  <c r="EN3" i="1"/>
  <c r="EL3" i="1"/>
  <c r="EN99" i="1"/>
  <c r="EP99" i="1"/>
  <c r="EO99" i="1"/>
  <c r="EL99" i="1"/>
  <c r="EP173" i="1"/>
  <c r="EO173" i="1"/>
  <c r="EN173" i="1"/>
  <c r="EL173" i="1"/>
  <c r="EP148" i="1"/>
  <c r="EO148" i="1"/>
  <c r="EN148" i="1"/>
  <c r="EL148" i="1"/>
  <c r="EP160" i="1"/>
  <c r="EO160" i="1"/>
  <c r="EN160" i="1"/>
  <c r="EL160" i="1"/>
  <c r="EO91" i="1"/>
  <c r="EN91" i="1"/>
  <c r="EP91" i="1"/>
  <c r="EL91" i="1"/>
  <c r="EP116" i="1"/>
  <c r="EO116" i="1"/>
  <c r="EN116" i="1"/>
  <c r="EL116" i="1"/>
  <c r="EN48" i="1"/>
  <c r="EP48" i="1"/>
  <c r="EO48" i="1"/>
  <c r="EL48" i="1"/>
  <c r="EP42" i="1"/>
  <c r="EO42" i="1"/>
  <c r="EN42" i="1"/>
  <c r="EL42" i="1"/>
  <c r="EP92" i="1"/>
  <c r="EO92" i="1"/>
  <c r="EN92" i="1"/>
  <c r="EL92" i="1"/>
  <c r="EN86" i="1"/>
  <c r="EP86" i="1"/>
  <c r="EO86" i="1"/>
  <c r="EL86" i="1"/>
  <c r="EP156" i="1"/>
  <c r="EO156" i="1"/>
  <c r="EN156" i="1"/>
  <c r="EL156" i="1"/>
  <c r="EN154" i="1"/>
  <c r="EO154" i="1"/>
  <c r="EL154" i="1"/>
  <c r="EP154" i="1"/>
  <c r="EP77" i="1"/>
  <c r="EO77" i="1"/>
  <c r="EN77" i="1"/>
  <c r="EL77" i="1"/>
  <c r="EO163" i="1"/>
  <c r="EL163" i="1"/>
  <c r="EP163" i="1"/>
  <c r="EN163" i="1"/>
  <c r="EN62" i="1"/>
  <c r="EP62" i="1"/>
  <c r="EO62" i="1"/>
  <c r="EL62" i="1"/>
  <c r="EN144" i="1"/>
  <c r="EP144" i="1"/>
  <c r="EO144" i="1"/>
  <c r="EL144" i="1"/>
  <c r="EP161" i="1"/>
  <c r="EO161" i="1"/>
  <c r="EN161" i="1"/>
  <c r="EL161" i="1"/>
  <c r="EN9" i="1"/>
  <c r="EL9" i="1"/>
  <c r="EP9" i="1"/>
  <c r="EO9" i="1"/>
  <c r="EP175" i="1"/>
  <c r="EO175" i="1"/>
  <c r="EN175" i="1"/>
  <c r="EL175" i="1"/>
  <c r="EP23" i="1"/>
  <c r="EO23" i="1"/>
  <c r="EN23" i="1"/>
  <c r="EL23" i="1"/>
  <c r="EP112" i="1"/>
  <c r="EO112" i="1"/>
  <c r="EN112" i="1"/>
  <c r="EL112" i="1"/>
  <c r="EO11" i="1"/>
  <c r="EL11" i="1"/>
  <c r="EP11" i="1"/>
  <c r="EN11" i="1"/>
  <c r="EP128" i="1"/>
  <c r="EN128" i="1"/>
  <c r="EL128" i="1"/>
  <c r="EO128" i="1"/>
  <c r="EP57" i="1"/>
  <c r="EN57" i="1"/>
  <c r="EO57" i="1"/>
  <c r="EL57" i="1"/>
  <c r="EN38" i="1"/>
  <c r="EP38" i="1"/>
  <c r="EO38" i="1"/>
  <c r="EL38" i="1"/>
  <c r="EN19" i="1"/>
  <c r="EP19" i="1"/>
  <c r="EO19" i="1"/>
  <c r="EL19" i="1"/>
  <c r="EO106" i="1"/>
  <c r="EN106" i="1"/>
  <c r="EL106" i="1"/>
  <c r="EP106" i="1"/>
  <c r="EN138" i="1"/>
  <c r="EP138" i="1"/>
  <c r="EO138" i="1"/>
  <c r="EL138" i="1"/>
  <c r="EP35" i="1"/>
  <c r="EO35" i="1"/>
  <c r="EN35" i="1"/>
  <c r="EL35" i="1"/>
  <c r="EO157" i="1"/>
  <c r="EN157" i="1"/>
  <c r="EP157" i="1"/>
  <c r="EL157" i="1"/>
  <c r="EN85" i="1"/>
  <c r="EP85" i="1"/>
  <c r="EO85" i="1"/>
  <c r="EL85" i="1"/>
  <c r="EN55" i="1"/>
  <c r="EP55" i="1"/>
  <c r="EO55" i="1"/>
  <c r="EL55" i="1"/>
  <c r="EO53" i="1"/>
  <c r="EL53" i="1"/>
  <c r="EP53" i="1"/>
  <c r="EN53" i="1"/>
  <c r="EP133" i="1"/>
  <c r="EO133" i="1"/>
  <c r="EN133" i="1"/>
  <c r="EL133" i="1"/>
  <c r="EN122" i="1"/>
  <c r="EP122" i="1"/>
  <c r="EO122" i="1"/>
  <c r="EL122" i="1"/>
  <c r="EP87" i="1"/>
  <c r="EO87" i="1"/>
  <c r="EN87" i="1"/>
  <c r="EL87" i="1"/>
  <c r="EP64" i="1"/>
  <c r="EO64" i="1"/>
  <c r="EN64" i="1"/>
  <c r="EL64" i="1"/>
  <c r="EP34" i="1"/>
  <c r="EO34" i="1"/>
  <c r="EN34" i="1"/>
  <c r="EL34" i="1"/>
  <c r="EP36" i="1"/>
  <c r="EO36" i="1"/>
  <c r="EL36" i="1"/>
  <c r="EN36" i="1"/>
  <c r="EP186" i="1"/>
  <c r="EO186" i="1"/>
  <c r="EN186" i="1"/>
  <c r="EL186" i="1"/>
  <c r="EP80" i="1"/>
  <c r="EO80" i="1"/>
  <c r="EN80" i="1"/>
  <c r="EL80" i="1"/>
  <c r="EO187" i="1"/>
  <c r="EL187" i="1"/>
  <c r="EP187" i="1"/>
  <c r="EN187" i="1"/>
  <c r="EO30" i="1"/>
  <c r="EN30" i="1"/>
  <c r="EP30" i="1"/>
  <c r="EL30" i="1"/>
  <c r="EN37" i="1"/>
  <c r="EP37" i="1"/>
  <c r="EO37" i="1"/>
  <c r="EL37" i="1"/>
  <c r="EP90" i="1"/>
  <c r="EO90" i="1"/>
  <c r="EN90" i="1"/>
  <c r="EL90" i="1"/>
  <c r="EP152" i="1"/>
  <c r="EN152" i="1"/>
  <c r="EL152" i="1"/>
  <c r="EO152" i="1"/>
  <c r="EP67" i="1"/>
  <c r="EO67" i="1"/>
  <c r="EN67" i="1"/>
  <c r="EL67" i="1"/>
  <c r="EN104" i="1"/>
  <c r="EO104" i="1"/>
  <c r="EL104" i="1"/>
  <c r="EP104" i="1"/>
  <c r="EP94" i="1"/>
  <c r="EO94" i="1"/>
  <c r="EN94" i="1"/>
  <c r="EL94" i="1"/>
  <c r="EO74" i="1"/>
  <c r="EL74" i="1"/>
  <c r="EP74" i="1"/>
  <c r="EN74" i="1"/>
  <c r="EN176" i="1"/>
  <c r="EL176" i="1"/>
  <c r="EP176" i="1"/>
  <c r="EO176" i="1"/>
  <c r="EO75" i="1"/>
  <c r="EL75" i="1"/>
  <c r="EP75" i="1"/>
  <c r="EN75" i="1"/>
  <c r="EP20" i="1"/>
  <c r="EO20" i="1"/>
  <c r="EN20" i="1"/>
  <c r="EL20" i="1"/>
  <c r="EP29" i="1"/>
  <c r="EO29" i="1"/>
  <c r="EN29" i="1"/>
  <c r="EL29" i="1"/>
  <c r="EO114" i="1"/>
  <c r="EN114" i="1"/>
  <c r="EP114" i="1"/>
  <c r="EL114" i="1"/>
  <c r="EP28" i="1"/>
  <c r="EO28" i="1"/>
  <c r="EN28" i="1"/>
  <c r="EL28" i="1"/>
  <c r="EO61" i="1"/>
  <c r="EN61" i="1"/>
  <c r="EP61" i="1"/>
  <c r="EL61" i="1"/>
  <c r="EN123" i="1"/>
  <c r="EP123" i="1"/>
  <c r="EO123" i="1"/>
  <c r="EL123" i="1"/>
  <c r="EO169" i="1"/>
  <c r="EP169" i="1"/>
  <c r="EN169" i="1"/>
  <c r="EL169" i="1"/>
  <c r="EP141" i="1"/>
  <c r="EO141" i="1"/>
  <c r="EN141" i="1"/>
  <c r="EL141" i="1"/>
  <c r="EP59" i="1"/>
  <c r="EO59" i="1"/>
  <c r="EN59" i="1"/>
  <c r="EL59" i="1"/>
  <c r="EP51" i="1"/>
  <c r="EO51" i="1"/>
  <c r="EN51" i="1"/>
  <c r="EL51" i="1"/>
  <c r="EO117" i="1"/>
  <c r="EL117" i="1"/>
  <c r="EP117" i="1"/>
  <c r="EN117" i="1"/>
  <c r="EP56" i="1"/>
  <c r="EN56" i="1"/>
  <c r="EO56" i="1"/>
  <c r="EL56" i="1"/>
  <c r="EP96" i="1"/>
  <c r="EO96" i="1"/>
  <c r="EN96" i="1"/>
  <c r="EL96" i="1"/>
  <c r="EN98" i="1"/>
  <c r="EP98" i="1"/>
  <c r="EO98" i="1"/>
  <c r="EL98" i="1"/>
  <c r="EO151" i="1"/>
  <c r="EN151" i="1"/>
  <c r="EP151" i="1"/>
  <c r="EL151" i="1"/>
  <c r="EP113" i="1"/>
  <c r="EO113" i="1"/>
  <c r="EN113" i="1"/>
  <c r="EL113" i="1"/>
  <c r="EQ136" i="1"/>
  <c r="EM136" i="1" s="1"/>
  <c r="ER136" i="1" s="1"/>
  <c r="EQ166" i="1" l="1"/>
  <c r="EM166" i="1" s="1"/>
  <c r="ER166" i="1" s="1"/>
  <c r="EQ180" i="1"/>
  <c r="EM180" i="1" s="1"/>
  <c r="ER180" i="1" s="1"/>
  <c r="EQ188" i="1"/>
  <c r="EM188" i="1" s="1"/>
  <c r="ER188" i="1" s="1"/>
  <c r="EQ170" i="1"/>
  <c r="EM170" i="1" s="1"/>
  <c r="ER170" i="1" s="1"/>
  <c r="EQ176" i="1"/>
  <c r="EM176" i="1" s="1"/>
  <c r="ER176" i="1" s="1"/>
  <c r="EQ175" i="1"/>
  <c r="EM175" i="1" s="1"/>
  <c r="ER175" i="1" s="1"/>
  <c r="EQ146" i="1"/>
  <c r="EM146" i="1" s="1"/>
  <c r="ER146" i="1" s="1"/>
  <c r="EQ142" i="1"/>
  <c r="EM142" i="1" s="1"/>
  <c r="ER142" i="1" s="1"/>
  <c r="EQ108" i="1"/>
  <c r="EM108" i="1" s="1"/>
  <c r="ER108" i="1" s="1"/>
  <c r="EQ132" i="1"/>
  <c r="EM132" i="1" s="1"/>
  <c r="ER132" i="1" s="1"/>
  <c r="EQ97" i="1"/>
  <c r="EM97" i="1" s="1"/>
  <c r="ER97" i="1" s="1"/>
  <c r="EQ83" i="1"/>
  <c r="EM83" i="1" s="1"/>
  <c r="ER83" i="1" s="1"/>
  <c r="EQ28" i="1"/>
  <c r="EM28" i="1" s="1"/>
  <c r="ER28" i="1" s="1"/>
  <c r="EQ94" i="1"/>
  <c r="EM94" i="1" s="1"/>
  <c r="ER94" i="1" s="1"/>
  <c r="EQ80" i="1"/>
  <c r="EM80" i="1" s="1"/>
  <c r="ER80" i="1" s="1"/>
  <c r="EQ9" i="1"/>
  <c r="EM9" i="1" s="1"/>
  <c r="ER9" i="1" s="1"/>
  <c r="EQ25" i="1"/>
  <c r="EM25" i="1" s="1"/>
  <c r="ER25" i="1" s="1"/>
  <c r="EQ87" i="1"/>
  <c r="EM87" i="1" s="1"/>
  <c r="ER87" i="1" s="1"/>
  <c r="EQ122" i="1"/>
  <c r="EM122" i="1" s="1"/>
  <c r="ER122" i="1" s="1"/>
  <c r="EQ8" i="1"/>
  <c r="EM8" i="1" s="1"/>
  <c r="ER8" i="1" s="1"/>
  <c r="EQ16" i="1"/>
  <c r="EM16" i="1" s="1"/>
  <c r="ER16" i="1" s="1"/>
  <c r="EQ35" i="1"/>
  <c r="EM35" i="1" s="1"/>
  <c r="ER35" i="1" s="1"/>
  <c r="EQ158" i="1"/>
  <c r="EM158" i="1" s="1"/>
  <c r="ER158" i="1" s="1"/>
  <c r="EQ96" i="1"/>
  <c r="EM96" i="1" s="1"/>
  <c r="ER96" i="1" s="1"/>
  <c r="EQ14" i="1"/>
  <c r="EM14" i="1" s="1"/>
  <c r="ER14" i="1" s="1"/>
  <c r="EQ60" i="1"/>
  <c r="EM60" i="1" s="1"/>
  <c r="ER60" i="1" s="1"/>
  <c r="EQ154" i="1"/>
  <c r="EM154" i="1" s="1"/>
  <c r="ER154" i="1" s="1"/>
  <c r="EQ155" i="1"/>
  <c r="EM155" i="1" s="1"/>
  <c r="ER155" i="1" s="1"/>
  <c r="EQ145" i="1"/>
  <c r="EM145" i="1" s="1"/>
  <c r="ER145" i="1" s="1"/>
  <c r="EQ19" i="1"/>
  <c r="EM19" i="1" s="1"/>
  <c r="ER19" i="1" s="1"/>
  <c r="EQ71" i="1"/>
  <c r="EM71" i="1" s="1"/>
  <c r="ER71" i="1" s="1"/>
  <c r="EQ47" i="1"/>
  <c r="EM47" i="1" s="1"/>
  <c r="ER47" i="1" s="1"/>
  <c r="EQ118" i="1"/>
  <c r="EM118" i="1" s="1"/>
  <c r="ER118" i="1" s="1"/>
  <c r="EQ33" i="1"/>
  <c r="EM33" i="1" s="1"/>
  <c r="ER33" i="1" s="1"/>
  <c r="EQ100" i="1"/>
  <c r="EM100" i="1" s="1"/>
  <c r="ER100" i="1" s="1"/>
  <c r="EQ185" i="1"/>
  <c r="EM185" i="1" s="1"/>
  <c r="ER185" i="1" s="1"/>
  <c r="EQ86" i="1"/>
  <c r="EM86" i="1" s="1"/>
  <c r="ER86" i="1" s="1"/>
  <c r="EQ26" i="1"/>
  <c r="EM26" i="1" s="1"/>
  <c r="ER26" i="1" s="1"/>
  <c r="EQ79" i="1"/>
  <c r="EM79" i="1" s="1"/>
  <c r="ER79" i="1" s="1"/>
  <c r="EQ127" i="1"/>
  <c r="EM127" i="1" s="1"/>
  <c r="ER127" i="1" s="1"/>
  <c r="EQ164" i="1"/>
  <c r="EM164" i="1" s="1"/>
  <c r="ER164" i="1" s="1"/>
  <c r="EQ70" i="1"/>
  <c r="EM70" i="1" s="1"/>
  <c r="ER70" i="1" s="1"/>
  <c r="EQ75" i="1"/>
  <c r="EM75" i="1" s="1"/>
  <c r="ER75" i="1" s="1"/>
  <c r="EQ103" i="1"/>
  <c r="EM103" i="1" s="1"/>
  <c r="ER103" i="1" s="1"/>
  <c r="EQ151" i="1"/>
  <c r="EM151" i="1" s="1"/>
  <c r="ER151" i="1" s="1"/>
  <c r="EQ98" i="1"/>
  <c r="EM98" i="1" s="1"/>
  <c r="ER98" i="1" s="1"/>
  <c r="EQ116" i="1"/>
  <c r="EM116" i="1" s="1"/>
  <c r="ER116" i="1" s="1"/>
  <c r="EQ20" i="1"/>
  <c r="EM20" i="1" s="1"/>
  <c r="ER20" i="1" s="1"/>
  <c r="EQ74" i="1"/>
  <c r="EM74" i="1" s="1"/>
  <c r="ER74" i="1" s="1"/>
  <c r="EQ104" i="1"/>
  <c r="EM104" i="1" s="1"/>
  <c r="ER104" i="1" s="1"/>
  <c r="EQ187" i="1"/>
  <c r="EM187" i="1" s="1"/>
  <c r="ER187" i="1" s="1"/>
  <c r="EQ62" i="1"/>
  <c r="EM62" i="1" s="1"/>
  <c r="ER62" i="1" s="1"/>
  <c r="EQ148" i="1"/>
  <c r="EM148" i="1" s="1"/>
  <c r="ER148" i="1" s="1"/>
  <c r="EQ143" i="1"/>
  <c r="EM143" i="1" s="1"/>
  <c r="ER143" i="1" s="1"/>
  <c r="EQ102" i="1"/>
  <c r="EM102" i="1" s="1"/>
  <c r="ER102" i="1" s="1"/>
  <c r="EQ78" i="1"/>
  <c r="EM78" i="1" s="1"/>
  <c r="ER78" i="1" s="1"/>
  <c r="EQ53" i="1"/>
  <c r="EM53" i="1" s="1"/>
  <c r="ER53" i="1" s="1"/>
  <c r="EQ55" i="1"/>
  <c r="EM55" i="1" s="1"/>
  <c r="ER55" i="1" s="1"/>
  <c r="EQ125" i="1"/>
  <c r="EM125" i="1" s="1"/>
  <c r="ER125" i="1" s="1"/>
  <c r="EQ163" i="1"/>
  <c r="EM163" i="1" s="1"/>
  <c r="ER163" i="1" s="1"/>
  <c r="EQ41" i="1"/>
  <c r="EM41" i="1" s="1"/>
  <c r="ER41" i="1" s="1"/>
  <c r="EQ126" i="1"/>
  <c r="EM126" i="1" s="1"/>
  <c r="ER126" i="1" s="1"/>
  <c r="EQ138" i="1"/>
  <c r="EM138" i="1" s="1"/>
  <c r="ER138" i="1" s="1"/>
  <c r="EQ76" i="1"/>
  <c r="EM76" i="1" s="1"/>
  <c r="ER76" i="1" s="1"/>
  <c r="EQ106" i="1"/>
  <c r="EM106" i="1" s="1"/>
  <c r="ER106" i="1" s="1"/>
  <c r="EQ63" i="1"/>
  <c r="EM63" i="1" s="1"/>
  <c r="ER63" i="1" s="1"/>
  <c r="EQ95" i="1"/>
  <c r="EM95" i="1" s="1"/>
  <c r="ER95" i="1" s="1"/>
  <c r="EQ128" i="1"/>
  <c r="EM128" i="1" s="1"/>
  <c r="ER128" i="1" s="1"/>
  <c r="EQ48" i="1"/>
  <c r="EM48" i="1" s="1"/>
  <c r="ER48" i="1" s="1"/>
  <c r="EQ66" i="1"/>
  <c r="EM66" i="1" s="1"/>
  <c r="ER66" i="1" s="1"/>
  <c r="EQ131" i="1"/>
  <c r="EM131" i="1" s="1"/>
  <c r="ER131" i="1" s="1"/>
  <c r="EQ4" i="1"/>
  <c r="EM4" i="1" s="1"/>
  <c r="ER4" i="1" s="1"/>
  <c r="EQ89" i="1"/>
  <c r="EM89" i="1" s="1"/>
  <c r="ER89" i="1" s="1"/>
  <c r="EQ93" i="1"/>
  <c r="EM93" i="1" s="1"/>
  <c r="ER93" i="1" s="1"/>
  <c r="EQ27" i="1"/>
  <c r="EM27" i="1" s="1"/>
  <c r="ER27" i="1" s="1"/>
  <c r="EQ178" i="1"/>
  <c r="EM178" i="1" s="1"/>
  <c r="ER178" i="1" s="1"/>
  <c r="EQ54" i="1"/>
  <c r="EM54" i="1" s="1"/>
  <c r="ER54" i="1" s="1"/>
  <c r="EQ22" i="1"/>
  <c r="EM22" i="1" s="1"/>
  <c r="ER22" i="1" s="1"/>
  <c r="EQ160" i="1"/>
  <c r="EM160" i="1" s="1"/>
  <c r="ER160" i="1" s="1"/>
  <c r="EQ171" i="1"/>
  <c r="EM171" i="1" s="1"/>
  <c r="ER171" i="1" s="1"/>
  <c r="EQ68" i="1"/>
  <c r="EM68" i="1" s="1"/>
  <c r="ER68" i="1" s="1"/>
  <c r="EQ115" i="1"/>
  <c r="EM115" i="1" s="1"/>
  <c r="ER115" i="1" s="1"/>
  <c r="EQ7" i="1"/>
  <c r="EM7" i="1" s="1"/>
  <c r="ER7" i="1" s="1"/>
  <c r="EQ179" i="1"/>
  <c r="EM179" i="1" s="1"/>
  <c r="ER179" i="1" s="1"/>
  <c r="EQ156" i="1"/>
  <c r="EM156" i="1" s="1"/>
  <c r="ER156" i="1" s="1"/>
  <c r="EQ5" i="1"/>
  <c r="EM5" i="1" s="1"/>
  <c r="ER5" i="1" s="1"/>
  <c r="EQ65" i="1"/>
  <c r="EM65" i="1" s="1"/>
  <c r="ER65" i="1" s="1"/>
  <c r="EQ147" i="1"/>
  <c r="EM147" i="1" s="1"/>
  <c r="ER147" i="1" s="1"/>
  <c r="EQ52" i="1"/>
  <c r="EM52" i="1" s="1"/>
  <c r="ER52" i="1" s="1"/>
  <c r="EQ107" i="1"/>
  <c r="EM107" i="1" s="1"/>
  <c r="ER107" i="1" s="1"/>
  <c r="EQ105" i="1"/>
  <c r="EM105" i="1" s="1"/>
  <c r="ER105" i="1" s="1"/>
  <c r="EQ56" i="1"/>
  <c r="EM56" i="1" s="1"/>
  <c r="ER56" i="1" s="1"/>
  <c r="EQ88" i="1"/>
  <c r="EM88" i="1" s="1"/>
  <c r="ER88" i="1" s="1"/>
  <c r="EQ50" i="1"/>
  <c r="EM50" i="1" s="1"/>
  <c r="ER50" i="1" s="1"/>
  <c r="EQ120" i="1"/>
  <c r="EM120" i="1" s="1"/>
  <c r="ER120" i="1" s="1"/>
  <c r="EQ150" i="1"/>
  <c r="EM150" i="1" s="1"/>
  <c r="ER150" i="1" s="1"/>
  <c r="EQ59" i="1"/>
  <c r="EM59" i="1" s="1"/>
  <c r="ER59" i="1" s="1"/>
  <c r="EQ169" i="1"/>
  <c r="EM169" i="1" s="1"/>
  <c r="ER169" i="1" s="1"/>
  <c r="EQ61" i="1"/>
  <c r="EM61" i="1" s="1"/>
  <c r="ER61" i="1" s="1"/>
  <c r="EQ114" i="1"/>
  <c r="EM114" i="1" s="1"/>
  <c r="ER114" i="1" s="1"/>
  <c r="EQ152" i="1"/>
  <c r="EM152" i="1" s="1"/>
  <c r="ER152" i="1" s="1"/>
  <c r="EQ57" i="1"/>
  <c r="EM57" i="1" s="1"/>
  <c r="ER57" i="1" s="1"/>
  <c r="EQ3" i="1"/>
  <c r="EM3" i="1" s="1"/>
  <c r="ER3" i="1" s="1"/>
  <c r="EQ34" i="1"/>
  <c r="EM34" i="1" s="1"/>
  <c r="ER34" i="1" s="1"/>
  <c r="EQ64" i="1"/>
  <c r="EM64" i="1" s="1"/>
  <c r="ER64" i="1" s="1"/>
  <c r="EQ159" i="1"/>
  <c r="EM159" i="1" s="1"/>
  <c r="ER159" i="1" s="1"/>
  <c r="EQ139" i="1"/>
  <c r="EM139" i="1" s="1"/>
  <c r="ER139" i="1" s="1"/>
  <c r="EQ85" i="1"/>
  <c r="EM85" i="1" s="1"/>
  <c r="ER85" i="1" s="1"/>
  <c r="EQ157" i="1"/>
  <c r="EM157" i="1" s="1"/>
  <c r="ER157" i="1" s="1"/>
  <c r="EQ10" i="1"/>
  <c r="EM10" i="1" s="1"/>
  <c r="ER10" i="1" s="1"/>
  <c r="EQ140" i="1"/>
  <c r="EM140" i="1" s="1"/>
  <c r="ER140" i="1" s="1"/>
  <c r="EQ46" i="1"/>
  <c r="EM46" i="1" s="1"/>
  <c r="ER46" i="1" s="1"/>
  <c r="EQ130" i="1"/>
  <c r="EM130" i="1" s="1"/>
  <c r="ER130" i="1" s="1"/>
  <c r="EQ44" i="1"/>
  <c r="EM44" i="1" s="1"/>
  <c r="ER44" i="1" s="1"/>
  <c r="EQ38" i="1"/>
  <c r="EM38" i="1" s="1"/>
  <c r="ER38" i="1" s="1"/>
  <c r="EQ23" i="1"/>
  <c r="EM23" i="1" s="1"/>
  <c r="ER23" i="1" s="1"/>
  <c r="EQ183" i="1"/>
  <c r="EM183" i="1" s="1"/>
  <c r="ER183" i="1" s="1"/>
  <c r="EQ12" i="1"/>
  <c r="EM12" i="1" s="1"/>
  <c r="ER12" i="1" s="1"/>
  <c r="EQ119" i="1"/>
  <c r="EM119" i="1" s="1"/>
  <c r="ER119" i="1" s="1"/>
  <c r="EQ167" i="1"/>
  <c r="EM167" i="1" s="1"/>
  <c r="ER167" i="1" s="1"/>
  <c r="EQ161" i="1"/>
  <c r="EM161" i="1" s="1"/>
  <c r="ER161" i="1" s="1"/>
  <c r="EQ134" i="1"/>
  <c r="EM134" i="1" s="1"/>
  <c r="ER134" i="1" s="1"/>
  <c r="EQ129" i="1"/>
  <c r="EM129" i="1" s="1"/>
  <c r="ER129" i="1" s="1"/>
  <c r="EQ137" i="1"/>
  <c r="EM137" i="1" s="1"/>
  <c r="ER137" i="1" s="1"/>
  <c r="EQ124" i="1"/>
  <c r="EM124" i="1" s="1"/>
  <c r="ER124" i="1" s="1"/>
  <c r="EQ113" i="1"/>
  <c r="EM113" i="1" s="1"/>
  <c r="ER113" i="1" s="1"/>
  <c r="EQ81" i="1"/>
  <c r="EM81" i="1" s="1"/>
  <c r="ER81" i="1" s="1"/>
  <c r="EQ31" i="1"/>
  <c r="EM31" i="1" s="1"/>
  <c r="ER31" i="1" s="1"/>
  <c r="EQ186" i="1"/>
  <c r="EM186" i="1" s="1"/>
  <c r="ER186" i="1" s="1"/>
  <c r="EQ37" i="1"/>
  <c r="EM37" i="1" s="1"/>
  <c r="ER37" i="1" s="1"/>
  <c r="EQ165" i="1"/>
  <c r="EM165" i="1" s="1"/>
  <c r="ER165" i="1" s="1"/>
  <c r="EQ13" i="1"/>
  <c r="EM13" i="1" s="1"/>
  <c r="ER13" i="1" s="1"/>
  <c r="EQ173" i="1"/>
  <c r="EM173" i="1" s="1"/>
  <c r="ER173" i="1" s="1"/>
  <c r="EQ45" i="1"/>
  <c r="EM45" i="1" s="1"/>
  <c r="ER45" i="1" s="1"/>
  <c r="EQ30" i="1"/>
  <c r="EM30" i="1" s="1"/>
  <c r="ER30" i="1" s="1"/>
  <c r="EQ182" i="1"/>
  <c r="EM182" i="1" s="1"/>
  <c r="ER182" i="1" s="1"/>
  <c r="EQ2" i="1"/>
  <c r="EM2" i="1" s="1"/>
  <c r="ER2" i="1" s="1"/>
  <c r="EQ77" i="1"/>
  <c r="EM77" i="1" s="1"/>
  <c r="ER77" i="1" s="1"/>
  <c r="EQ69" i="1"/>
  <c r="EM69" i="1" s="1"/>
  <c r="ER69" i="1" s="1"/>
  <c r="EQ73" i="1"/>
  <c r="EM73" i="1" s="1"/>
  <c r="ER73" i="1" s="1"/>
  <c r="EQ91" i="1"/>
  <c r="EM91" i="1" s="1"/>
  <c r="ER91" i="1" s="1"/>
  <c r="EQ184" i="1"/>
  <c r="EM184" i="1" s="1"/>
  <c r="ER184" i="1" s="1"/>
  <c r="EQ39" i="1"/>
  <c r="EM39" i="1" s="1"/>
  <c r="ER39" i="1" s="1"/>
  <c r="EQ110" i="1"/>
  <c r="EM110" i="1" s="1"/>
  <c r="ER110" i="1" s="1"/>
  <c r="EQ144" i="1"/>
  <c r="EM144" i="1" s="1"/>
  <c r="ER144" i="1" s="1"/>
  <c r="EQ51" i="1"/>
  <c r="EM51" i="1" s="1"/>
  <c r="ER51" i="1" s="1"/>
  <c r="EQ141" i="1"/>
  <c r="EM141" i="1" s="1"/>
  <c r="ER141" i="1" s="1"/>
  <c r="EQ123" i="1"/>
  <c r="EM123" i="1" s="1"/>
  <c r="ER123" i="1" s="1"/>
  <c r="EQ29" i="1"/>
  <c r="EM29" i="1" s="1"/>
  <c r="ER29" i="1" s="1"/>
  <c r="EQ67" i="1"/>
  <c r="EM67" i="1" s="1"/>
  <c r="ER67" i="1" s="1"/>
  <c r="EQ90" i="1"/>
  <c r="EM90" i="1" s="1"/>
  <c r="ER90" i="1" s="1"/>
  <c r="EQ92" i="1"/>
  <c r="EM92" i="1" s="1"/>
  <c r="ER92" i="1" s="1"/>
  <c r="EQ99" i="1"/>
  <c r="EM99" i="1" s="1"/>
  <c r="ER99" i="1" s="1"/>
  <c r="EQ24" i="1"/>
  <c r="EM24" i="1" s="1"/>
  <c r="ER24" i="1" s="1"/>
  <c r="EQ133" i="1"/>
  <c r="EM133" i="1" s="1"/>
  <c r="ER133" i="1" s="1"/>
  <c r="EQ109" i="1"/>
  <c r="EM109" i="1" s="1"/>
  <c r="ER109" i="1" s="1"/>
  <c r="EQ42" i="1"/>
  <c r="EM42" i="1" s="1"/>
  <c r="ER42" i="1" s="1"/>
  <c r="EQ111" i="1"/>
  <c r="EM111" i="1" s="1"/>
  <c r="ER111" i="1" s="1"/>
  <c r="EQ162" i="1"/>
  <c r="EM162" i="1" s="1"/>
  <c r="ER162" i="1" s="1"/>
  <c r="EQ15" i="1"/>
  <c r="EM15" i="1" s="1"/>
  <c r="ER15" i="1" s="1"/>
  <c r="EQ32" i="1"/>
  <c r="EM32" i="1" s="1"/>
  <c r="ER32" i="1" s="1"/>
  <c r="EQ117" i="1"/>
  <c r="EM117" i="1" s="1"/>
  <c r="ER117" i="1" s="1"/>
  <c r="EQ6" i="1"/>
  <c r="EM6" i="1" s="1"/>
  <c r="ER6" i="1" s="1"/>
  <c r="EQ17" i="1"/>
  <c r="EM17" i="1" s="1"/>
  <c r="ER17" i="1" s="1"/>
  <c r="EQ149" i="1"/>
  <c r="EM149" i="1" s="1"/>
  <c r="ER149" i="1" s="1"/>
  <c r="EQ101" i="1"/>
  <c r="EM101" i="1" s="1"/>
  <c r="ER101" i="1" s="1"/>
  <c r="EQ21" i="1"/>
  <c r="EM21" i="1" s="1"/>
  <c r="ER21" i="1" s="1"/>
  <c r="EQ18" i="1"/>
  <c r="EM18" i="1" s="1"/>
  <c r="ER18" i="1" s="1"/>
  <c r="EQ40" i="1"/>
  <c r="EM40" i="1" s="1"/>
  <c r="ER40" i="1" s="1"/>
  <c r="EQ58" i="1"/>
  <c r="EM58" i="1" s="1"/>
  <c r="ER58" i="1" s="1"/>
  <c r="EQ49" i="1"/>
  <c r="EM49" i="1" s="1"/>
  <c r="ER49" i="1" s="1"/>
  <c r="EQ172" i="1"/>
  <c r="EM172" i="1" s="1"/>
  <c r="ER172" i="1" s="1"/>
  <c r="EQ36" i="1"/>
  <c r="EM36" i="1" s="1"/>
  <c r="ER36" i="1" s="1"/>
  <c r="EQ72" i="1"/>
  <c r="EM72" i="1" s="1"/>
  <c r="ER72" i="1" s="1"/>
  <c r="EQ177" i="1"/>
  <c r="EM177" i="1" s="1"/>
  <c r="ER177" i="1" s="1"/>
  <c r="EQ112" i="1"/>
  <c r="EM112" i="1" s="1"/>
  <c r="ER112" i="1" s="1"/>
  <c r="EQ82" i="1"/>
  <c r="EM82" i="1" s="1"/>
  <c r="ER82" i="1" s="1"/>
  <c r="EQ84" i="1"/>
  <c r="EM84" i="1" s="1"/>
  <c r="ER84" i="1" s="1"/>
  <c r="EQ121" i="1"/>
  <c r="EM121" i="1" s="1"/>
  <c r="ER121" i="1" s="1"/>
  <c r="EQ153" i="1"/>
  <c r="EM153" i="1" s="1"/>
  <c r="ER153" i="1" s="1"/>
  <c r="EQ168" i="1"/>
  <c r="EM168" i="1" s="1"/>
  <c r="ER168" i="1" s="1"/>
  <c r="EQ181" i="1"/>
  <c r="EM181" i="1" s="1"/>
  <c r="ER181" i="1" s="1"/>
  <c r="EQ43" i="1"/>
  <c r="EM43" i="1" s="1"/>
  <c r="ER43" i="1" s="1"/>
  <c r="EQ174" i="1"/>
  <c r="EM174" i="1" s="1"/>
  <c r="ER174" i="1" s="1"/>
  <c r="EQ11" i="1"/>
  <c r="EM11" i="1" s="1"/>
  <c r="ER11" i="1" s="1"/>
  <c r="EQ135" i="1"/>
  <c r="EM135" i="1" s="1"/>
  <c r="ER135" i="1" s="1"/>
</calcChain>
</file>

<file path=xl/sharedStrings.xml><?xml version="1.0" encoding="utf-8"?>
<sst xmlns="http://schemas.openxmlformats.org/spreadsheetml/2006/main" count="536" uniqueCount="152">
  <si>
    <t>Contract</t>
  </si>
  <si>
    <t>K1</t>
  </si>
  <si>
    <t>P1</t>
  </si>
  <si>
    <t>K2</t>
  </si>
  <si>
    <t>P2</t>
  </si>
  <si>
    <t>K3</t>
  </si>
  <si>
    <t>P3</t>
  </si>
  <si>
    <t>K4</t>
  </si>
  <si>
    <t>P4</t>
  </si>
  <si>
    <t>K5</t>
  </si>
  <si>
    <t>P5</t>
  </si>
  <si>
    <t>K6</t>
  </si>
  <si>
    <t>P6</t>
  </si>
  <si>
    <t>K7</t>
  </si>
  <si>
    <t>P7</t>
  </si>
  <si>
    <t>K8</t>
  </si>
  <si>
    <t>P8</t>
  </si>
  <si>
    <t>K9</t>
  </si>
  <si>
    <t>P9</t>
  </si>
  <si>
    <t>K10</t>
  </si>
  <si>
    <t>P10</t>
  </si>
  <si>
    <t>K11</t>
  </si>
  <si>
    <t>P11</t>
  </si>
  <si>
    <t>K12</t>
  </si>
  <si>
    <t>P12</t>
  </si>
  <si>
    <t>K13</t>
  </si>
  <si>
    <t>P13</t>
  </si>
  <si>
    <t>K14</t>
  </si>
  <si>
    <t>P14</t>
  </si>
  <si>
    <t>Possibilities</t>
  </si>
  <si>
    <t>Sikap Decrement</t>
  </si>
  <si>
    <t>chances</t>
  </si>
  <si>
    <t>xJawab</t>
  </si>
  <si>
    <t>Normalisasi</t>
  </si>
  <si>
    <t>Max Personal</t>
  </si>
  <si>
    <t>Max Transfer</t>
  </si>
  <si>
    <t>Total</t>
  </si>
  <si>
    <t>Transfer</t>
  </si>
  <si>
    <t>Bobot Bonus</t>
  </si>
  <si>
    <t>Bonus</t>
  </si>
  <si>
    <t>SK1</t>
  </si>
  <si>
    <t>SP1</t>
  </si>
  <si>
    <t>ST1</t>
  </si>
  <si>
    <t>SR1</t>
  </si>
  <si>
    <t>SK2</t>
  </si>
  <si>
    <t>SP2</t>
  </si>
  <si>
    <t>SR2</t>
  </si>
  <si>
    <t>ST2</t>
  </si>
  <si>
    <t>SK3</t>
  </si>
  <si>
    <t>SP3</t>
  </si>
  <si>
    <t>SR3</t>
  </si>
  <si>
    <t>ST3</t>
  </si>
  <si>
    <t>SK4</t>
  </si>
  <si>
    <t>SP4</t>
  </si>
  <si>
    <t>SR4</t>
  </si>
  <si>
    <t>ST4</t>
  </si>
  <si>
    <t>SK5</t>
  </si>
  <si>
    <t>SP5</t>
  </si>
  <si>
    <t>SR5</t>
  </si>
  <si>
    <t>ST5</t>
  </si>
  <si>
    <t>SK6</t>
  </si>
  <si>
    <t>SP6</t>
  </si>
  <si>
    <t>SR6</t>
  </si>
  <si>
    <t>ST6</t>
  </si>
  <si>
    <t>SK7</t>
  </si>
  <si>
    <t>SR7</t>
  </si>
  <si>
    <t>SK8</t>
  </si>
  <si>
    <t>SP8</t>
  </si>
  <si>
    <t>SR8</t>
  </si>
  <si>
    <t>ST7</t>
  </si>
  <si>
    <t>SK9</t>
  </si>
  <si>
    <t>SP9</t>
  </si>
  <si>
    <t>SR9</t>
  </si>
  <si>
    <t>SK10</t>
  </si>
  <si>
    <t>SR10</t>
  </si>
  <si>
    <t>SK11</t>
  </si>
  <si>
    <t>SP11</t>
  </si>
  <si>
    <t>SR11</t>
  </si>
  <si>
    <t>SK12</t>
  </si>
  <si>
    <t>SR12</t>
  </si>
  <si>
    <t>SK13</t>
  </si>
  <si>
    <t>SR13</t>
  </si>
  <si>
    <t>SK14</t>
  </si>
  <si>
    <t>SR14</t>
  </si>
  <si>
    <t>Ketik</t>
  </si>
  <si>
    <t>Kuisioner</t>
  </si>
  <si>
    <t>Hitung Sikap</t>
  </si>
  <si>
    <t>Modal Sikap</t>
  </si>
  <si>
    <t>Sikap</t>
  </si>
  <si>
    <t>T1</t>
  </si>
  <si>
    <t>T2</t>
  </si>
  <si>
    <t>T3</t>
  </si>
  <si>
    <t>T4</t>
  </si>
  <si>
    <t>T5</t>
  </si>
  <si>
    <t>T6</t>
  </si>
  <si>
    <t>T7.1</t>
  </si>
  <si>
    <t>T7.2</t>
  </si>
  <si>
    <t>T7</t>
  </si>
  <si>
    <t>Tugas</t>
  </si>
  <si>
    <t>Kuis Koding</t>
  </si>
  <si>
    <t>B-Sikap</t>
  </si>
  <si>
    <t>B-Tugas</t>
  </si>
  <si>
    <t>A-Sikap</t>
  </si>
  <si>
    <t>A-Tugas</t>
  </si>
  <si>
    <t>Class</t>
  </si>
  <si>
    <t>A</t>
  </si>
  <si>
    <t>B</t>
  </si>
  <si>
    <t>C</t>
  </si>
  <si>
    <t>Yes</t>
  </si>
  <si>
    <t>No</t>
  </si>
  <si>
    <t>SKT1</t>
  </si>
  <si>
    <t>SKK1</t>
  </si>
  <si>
    <t>SKK2</t>
  </si>
  <si>
    <t>SKT2</t>
  </si>
  <si>
    <t>SP7</t>
  </si>
  <si>
    <t>SKT3</t>
  </si>
  <si>
    <t>SP10</t>
  </si>
  <si>
    <t>SKT4</t>
  </si>
  <si>
    <t>SKK3</t>
  </si>
  <si>
    <t>Lainnya</t>
  </si>
  <si>
    <t>NPM</t>
  </si>
  <si>
    <t>Not Empty</t>
  </si>
  <si>
    <t>T2.1</t>
  </si>
  <si>
    <t>T2.2</t>
  </si>
  <si>
    <t>KT1</t>
  </si>
  <si>
    <t>KT2</t>
  </si>
  <si>
    <t>KT4</t>
  </si>
  <si>
    <t>KT3</t>
  </si>
  <si>
    <t>Kuis Teori</t>
  </si>
  <si>
    <t>KK1</t>
  </si>
  <si>
    <t>KK2</t>
  </si>
  <si>
    <t>KK3</t>
  </si>
  <si>
    <t>B-Kuis Teori</t>
  </si>
  <si>
    <t>B-Kuis Koding</t>
  </si>
  <si>
    <t>A-Kuis Teori</t>
  </si>
  <si>
    <t>A-Kuis Koding</t>
  </si>
  <si>
    <t>F-Sikap</t>
  </si>
  <si>
    <t>A-Total</t>
  </si>
  <si>
    <t>F-Total</t>
  </si>
  <si>
    <t>RKT1</t>
  </si>
  <si>
    <t>RKT2</t>
  </si>
  <si>
    <t>FKT2</t>
  </si>
  <si>
    <t>FKT1</t>
  </si>
  <si>
    <t>RKT3</t>
  </si>
  <si>
    <t>FKT3</t>
  </si>
  <si>
    <t>RKT4</t>
  </si>
  <si>
    <t>RKK1</t>
  </si>
  <si>
    <t>FKK1</t>
  </si>
  <si>
    <t>RKK2</t>
  </si>
  <si>
    <t>FKK2</t>
  </si>
  <si>
    <t>RKK3</t>
  </si>
  <si>
    <t>FKK3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</si>
</sst>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2" fontId="0" fillId="0" borderId="0" xfId="0" applyNumberFormat="1"/>
    <xf numFmtId="0" fontId="0" fillId="2" borderId="0" xfId="0" applyFill="1"/>
    <xf numFmtId="2" fontId="1" fillId="3" borderId="0" xfId="0" applyNumberFormat="1" applyFont="1" applyFill="1"/>
    <xf numFmtId="0" fontId="0" fillId="3" borderId="0" xfId="0" applyFill="1"/>
    <xf numFmtId="2" fontId="0" fillId="3" borderId="0" xfId="0" applyNumberFormat="1" applyFill="1"/>
    <xf numFmtId="1" fontId="0" fillId="0" borderId="0" xfId="0" applyNumberFormat="1"/>
    <xf numFmtId="1" fontId="0" fillId="2" borderId="0" xfId="0" applyNumberFormat="1" applyFill="1"/>
    <xf numFmtId="1" fontId="0" fillId="6" borderId="0" xfId="0" applyNumberFormat="1" applyFill="1"/>
    <xf numFmtId="1" fontId="0" fillId="3" borderId="0" xfId="0" applyNumberFormat="1" applyFill="1"/>
    <xf numFmtId="1" fontId="1" fillId="3" borderId="0" xfId="0" applyNumberFormat="1" applyFont="1" applyFill="1"/>
    <xf numFmtId="1" fontId="0" fillId="7" borderId="0" xfId="0" applyNumberFormat="1" applyFont="1" applyFill="1"/>
    <xf numFmtId="1" fontId="0" fillId="3" borderId="0" xfId="0" applyNumberFormat="1" applyFont="1" applyFill="1"/>
    <xf numFmtId="0" fontId="0" fillId="0" borderId="0" xfId="0" applyFill="1"/>
    <xf numFmtId="2" fontId="0" fillId="0" borderId="0" xfId="0" applyNumberFormat="1" applyFill="1"/>
    <xf numFmtId="2" fontId="0" fillId="4" borderId="0" xfId="0" applyNumberFormat="1" applyFill="1"/>
    <xf numFmtId="1" fontId="0" fillId="0" borderId="0" xfId="0" applyNumberFormat="1" applyFill="1"/>
    <xf numFmtId="1" fontId="0" fillId="4" borderId="0" xfId="0" applyNumberFormat="1" applyFont="1" applyFill="1"/>
    <xf numFmtId="2" fontId="0" fillId="7" borderId="0" xfId="0" applyNumberFormat="1" applyFill="1"/>
    <xf numFmtId="1" fontId="1" fillId="0" borderId="0" xfId="0" applyNumberFormat="1" applyFont="1" applyFill="1"/>
    <xf numFmtId="1" fontId="0" fillId="0" borderId="0" xfId="0" applyNumberFormat="1" applyFont="1" applyFill="1"/>
    <xf numFmtId="2" fontId="1" fillId="0" borderId="0" xfId="0" applyNumberFormat="1" applyFont="1" applyFill="1"/>
    <xf numFmtId="9" fontId="0" fillId="0" borderId="0" xfId="1" applyFont="1"/>
    <xf numFmtId="9" fontId="0" fillId="3" borderId="0" xfId="1" applyFont="1" applyFill="1"/>
    <xf numFmtId="9" fontId="0" fillId="0" borderId="0" xfId="1" applyFont="1" applyFill="1"/>
    <xf numFmtId="2" fontId="0" fillId="5" borderId="0" xfId="0" applyNumberFormat="1" applyFont="1" applyFill="1"/>
    <xf numFmtId="2" fontId="1" fillId="8" borderId="0" xfId="0" applyNumberFormat="1" applyFont="1" applyFill="1"/>
    <xf numFmtId="2" fontId="0" fillId="3" borderId="0" xfId="0" applyNumberFormat="1" applyFont="1" applyFill="1"/>
    <xf numFmtId="2" fontId="0" fillId="0" borderId="0" xfId="0" applyNumberFormat="1" applyFont="1" applyFill="1"/>
    <xf numFmtId="2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02"/>
  <sheetViews>
    <sheetView tabSelected="1" zoomScale="115" zoomScaleNormal="115" workbookViewId="0">
      <pane xSplit="2" ySplit="1" topLeftCell="DF2" activePane="bottomRight" state="frozen"/>
      <selection pane="topRight" activeCell="D1" sqref="D1"/>
      <selection pane="bottomLeft" activeCell="A2" sqref="A2"/>
      <selection pane="bottomRight" activeCell="ER2" sqref="ER2"/>
    </sheetView>
  </sheetViews>
  <sheetFormatPr defaultColWidth="9.140625" defaultRowHeight="15" x14ac:dyDescent="0.25"/>
  <cols>
    <col min="1" max="1" width="12.28515625" style="13" bestFit="1" customWidth="1"/>
    <col min="2" max="2" width="7.7109375" style="13" bestFit="1" customWidth="1"/>
    <col min="3" max="3" width="10.7109375" style="13" bestFit="1" customWidth="1"/>
    <col min="4" max="31" width="6.7109375" style="16" hidden="1" customWidth="1"/>
    <col min="32" max="32" width="14" style="19" hidden="1" customWidth="1"/>
    <col min="33" max="33" width="18.42578125" style="19" hidden="1" customWidth="1"/>
    <col min="34" max="34" width="12.5703125" style="19" hidden="1" customWidth="1"/>
    <col min="35" max="35" width="10.28515625" style="24" bestFit="1" customWidth="1"/>
    <col min="36" max="36" width="9.7109375" style="20" bestFit="1" customWidth="1"/>
    <col min="37" max="37" width="13.7109375" style="19" hidden="1" customWidth="1"/>
    <col min="38" max="38" width="15.140625" style="19" hidden="1" customWidth="1"/>
    <col min="39" max="39" width="14.7109375" style="19" hidden="1" customWidth="1"/>
    <col min="40" max="40" width="7.7109375" style="16" bestFit="1" customWidth="1"/>
    <col min="41" max="41" width="10.5703125" style="16" bestFit="1" customWidth="1"/>
    <col min="42" max="42" width="14.42578125" style="21" hidden="1" customWidth="1"/>
    <col min="43" max="43" width="9.140625" style="14" customWidth="1"/>
    <col min="44" max="96" width="7.7109375" style="16" hidden="1" customWidth="1"/>
    <col min="97" max="97" width="7.85546875" style="16" bestFit="1" customWidth="1"/>
    <col min="98" max="98" width="11.7109375" style="16" bestFit="1" customWidth="1"/>
    <col min="99" max="99" width="10" style="16" bestFit="1" customWidth="1"/>
    <col min="100" max="100" width="14.28515625" style="19" hidden="1" customWidth="1"/>
    <col min="101" max="101" width="14" style="19" hidden="1" customWidth="1"/>
    <col min="102" max="102" width="9.140625" style="20"/>
    <col min="103" max="103" width="7.7109375" style="14" customWidth="1"/>
    <col min="104" max="105" width="7.7109375" style="14" hidden="1" customWidth="1"/>
    <col min="106" max="110" width="7.7109375" style="14" customWidth="1"/>
    <col min="111" max="112" width="7.7109375" style="14" hidden="1" customWidth="1"/>
    <col min="113" max="113" width="7.7109375" style="14" customWidth="1"/>
    <col min="114" max="114" width="8.28515625" style="14" bestFit="1" customWidth="1"/>
    <col min="115" max="116" width="7.7109375" style="14" hidden="1" customWidth="1"/>
    <col min="117" max="117" width="7.7109375" style="14" customWidth="1"/>
    <col min="118" max="119" width="7.7109375" style="14" hidden="1" customWidth="1"/>
    <col min="120" max="120" width="7.7109375" style="14" customWidth="1"/>
    <col min="121" max="122" width="7.7109375" style="14" hidden="1" customWidth="1"/>
    <col min="123" max="123" width="7.7109375" style="14" customWidth="1"/>
    <col min="124" max="125" width="7.7109375" style="14" hidden="1" customWidth="1"/>
    <col min="126" max="126" width="7.7109375" style="14" customWidth="1"/>
    <col min="127" max="127" width="12" style="14" bestFit="1" customWidth="1"/>
    <col min="128" max="129" width="7.7109375" style="14" hidden="1" customWidth="1"/>
    <col min="130" max="130" width="7.7109375" style="14" customWidth="1"/>
    <col min="131" max="132" width="7.7109375" style="14" hidden="1" customWidth="1"/>
    <col min="133" max="133" width="7.7109375" style="14" customWidth="1"/>
    <col min="134" max="135" width="7.7109375" style="14" hidden="1" customWidth="1"/>
    <col min="136" max="136" width="7.7109375" style="14" customWidth="1"/>
    <col min="137" max="137" width="13.5703125" style="14" bestFit="1" customWidth="1"/>
    <col min="138" max="138" width="9.85546875" style="21" hidden="1" customWidth="1"/>
    <col min="139" max="139" width="10.140625" style="21" hidden="1" customWidth="1"/>
    <col min="140" max="140" width="13.85546875" style="21" hidden="1" customWidth="1"/>
    <col min="141" max="141" width="15.5703125" style="21" hidden="1" customWidth="1"/>
    <col min="142" max="142" width="10" style="28" hidden="1" customWidth="1"/>
    <col min="143" max="143" width="9.7109375" style="28" bestFit="1" customWidth="1"/>
    <col min="144" max="144" width="10.28515625" style="28" bestFit="1" customWidth="1"/>
    <col min="145" max="145" width="14" style="28" bestFit="1" customWidth="1"/>
    <col min="146" max="146" width="15.7109375" style="28" bestFit="1" customWidth="1"/>
    <col min="147" max="147" width="9.7109375" style="21" hidden="1" customWidth="1"/>
    <col min="148" max="148" width="9.42578125" style="21" bestFit="1" customWidth="1"/>
    <col min="149" max="16384" width="9.140625" style="13"/>
  </cols>
  <sheetData>
    <row r="1" spans="1:148" customFormat="1" x14ac:dyDescent="0.25">
      <c r="A1" s="1" t="s">
        <v>120</v>
      </c>
      <c r="B1" t="s">
        <v>104</v>
      </c>
      <c r="C1" s="2" t="s">
        <v>0</v>
      </c>
      <c r="D1" s="6" t="s">
        <v>1</v>
      </c>
      <c r="E1" s="6" t="s">
        <v>2</v>
      </c>
      <c r="F1" s="7" t="s">
        <v>3</v>
      </c>
      <c r="G1" s="7" t="s">
        <v>4</v>
      </c>
      <c r="H1" s="6" t="s">
        <v>5</v>
      </c>
      <c r="I1" s="6" t="s">
        <v>6</v>
      </c>
      <c r="J1" s="7" t="s">
        <v>7</v>
      </c>
      <c r="K1" s="7" t="s">
        <v>8</v>
      </c>
      <c r="L1" s="6" t="s">
        <v>9</v>
      </c>
      <c r="M1" s="8" t="s">
        <v>10</v>
      </c>
      <c r="N1" s="7" t="s">
        <v>11</v>
      </c>
      <c r="O1" s="7" t="s">
        <v>12</v>
      </c>
      <c r="P1" s="6" t="s">
        <v>13</v>
      </c>
      <c r="Q1" s="8" t="s">
        <v>14</v>
      </c>
      <c r="R1" s="7" t="s">
        <v>15</v>
      </c>
      <c r="S1" s="7" t="s">
        <v>16</v>
      </c>
      <c r="T1" s="6" t="s">
        <v>17</v>
      </c>
      <c r="U1" s="6" t="s">
        <v>18</v>
      </c>
      <c r="V1" s="7" t="s">
        <v>19</v>
      </c>
      <c r="W1" s="7" t="s">
        <v>20</v>
      </c>
      <c r="X1" s="6" t="s">
        <v>21</v>
      </c>
      <c r="Y1" s="6" t="s">
        <v>22</v>
      </c>
      <c r="Z1" s="7" t="s">
        <v>23</v>
      </c>
      <c r="AA1" s="7" t="s">
        <v>24</v>
      </c>
      <c r="AB1" s="6" t="s">
        <v>25</v>
      </c>
      <c r="AC1" s="6" t="s">
        <v>26</v>
      </c>
      <c r="AD1" s="7" t="s">
        <v>27</v>
      </c>
      <c r="AE1" s="8" t="s">
        <v>28</v>
      </c>
      <c r="AF1" s="10" t="s">
        <v>29</v>
      </c>
      <c r="AG1" s="10" t="s">
        <v>30</v>
      </c>
      <c r="AH1" s="10" t="s">
        <v>121</v>
      </c>
      <c r="AI1" s="22" t="s">
        <v>31</v>
      </c>
      <c r="AJ1" s="11" t="s">
        <v>32</v>
      </c>
      <c r="AK1" s="10" t="s">
        <v>33</v>
      </c>
      <c r="AL1" s="10" t="s">
        <v>34</v>
      </c>
      <c r="AM1" s="10" t="s">
        <v>35</v>
      </c>
      <c r="AN1" s="7" t="s">
        <v>36</v>
      </c>
      <c r="AO1" s="6" t="s">
        <v>37</v>
      </c>
      <c r="AP1" s="3" t="s">
        <v>38</v>
      </c>
      <c r="AQ1" s="15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7" t="s">
        <v>44</v>
      </c>
      <c r="AW1" s="7" t="s">
        <v>45</v>
      </c>
      <c r="AX1" s="7" t="s">
        <v>47</v>
      </c>
      <c r="AY1" s="7" t="s">
        <v>46</v>
      </c>
      <c r="AZ1" s="16" t="s">
        <v>48</v>
      </c>
      <c r="BA1" s="16" t="s">
        <v>49</v>
      </c>
      <c r="BB1" s="16" t="s">
        <v>51</v>
      </c>
      <c r="BC1" s="16" t="s">
        <v>50</v>
      </c>
      <c r="BD1" s="7" t="s">
        <v>52</v>
      </c>
      <c r="BE1" s="7" t="s">
        <v>110</v>
      </c>
      <c r="BF1" s="7" t="s">
        <v>53</v>
      </c>
      <c r="BG1" s="7" t="s">
        <v>55</v>
      </c>
      <c r="BH1" s="7" t="s">
        <v>54</v>
      </c>
      <c r="BI1" s="16" t="s">
        <v>56</v>
      </c>
      <c r="BJ1" s="16" t="s">
        <v>111</v>
      </c>
      <c r="BK1" s="16" t="s">
        <v>58</v>
      </c>
      <c r="BL1" s="7" t="s">
        <v>60</v>
      </c>
      <c r="BM1" s="7" t="s">
        <v>57</v>
      </c>
      <c r="BN1" s="7" t="s">
        <v>62</v>
      </c>
      <c r="BO1" s="16" t="s">
        <v>64</v>
      </c>
      <c r="BP1" s="16" t="s">
        <v>112</v>
      </c>
      <c r="BQ1" s="16" t="s">
        <v>65</v>
      </c>
      <c r="BR1" s="7" t="s">
        <v>66</v>
      </c>
      <c r="BS1" s="7" t="s">
        <v>61</v>
      </c>
      <c r="BT1" s="7" t="s">
        <v>68</v>
      </c>
      <c r="BU1" s="16" t="s">
        <v>70</v>
      </c>
      <c r="BV1" s="16" t="s">
        <v>113</v>
      </c>
      <c r="BW1" s="16" t="s">
        <v>114</v>
      </c>
      <c r="BX1" s="16" t="s">
        <v>59</v>
      </c>
      <c r="BY1" s="16" t="s">
        <v>72</v>
      </c>
      <c r="BZ1" s="7" t="s">
        <v>73</v>
      </c>
      <c r="CA1" s="7" t="s">
        <v>67</v>
      </c>
      <c r="CB1" s="7" t="s">
        <v>74</v>
      </c>
      <c r="CC1" s="16" t="s">
        <v>75</v>
      </c>
      <c r="CD1" s="16" t="s">
        <v>115</v>
      </c>
      <c r="CE1" s="16" t="s">
        <v>71</v>
      </c>
      <c r="CF1" s="16" t="s">
        <v>63</v>
      </c>
      <c r="CG1" s="16" t="s">
        <v>77</v>
      </c>
      <c r="CH1" s="7" t="s">
        <v>78</v>
      </c>
      <c r="CI1" s="7" t="s">
        <v>116</v>
      </c>
      <c r="CJ1" s="7" t="s">
        <v>79</v>
      </c>
      <c r="CK1" s="16" t="s">
        <v>80</v>
      </c>
      <c r="CL1" s="16" t="s">
        <v>117</v>
      </c>
      <c r="CM1" s="16" t="s">
        <v>76</v>
      </c>
      <c r="CN1" s="16" t="s">
        <v>69</v>
      </c>
      <c r="CO1" s="16" t="s">
        <v>81</v>
      </c>
      <c r="CP1" s="7" t="s">
        <v>82</v>
      </c>
      <c r="CQ1" s="7" t="s">
        <v>118</v>
      </c>
      <c r="CR1" s="7" t="s">
        <v>83</v>
      </c>
      <c r="CS1" s="16" t="s">
        <v>84</v>
      </c>
      <c r="CT1" s="7" t="s">
        <v>85</v>
      </c>
      <c r="CU1" s="16" t="s">
        <v>119</v>
      </c>
      <c r="CV1" s="10" t="s">
        <v>86</v>
      </c>
      <c r="CW1" s="10" t="s">
        <v>87</v>
      </c>
      <c r="CX1" s="17" t="s">
        <v>88</v>
      </c>
      <c r="CY1" s="14" t="s">
        <v>89</v>
      </c>
      <c r="CZ1" s="18" t="s">
        <v>122</v>
      </c>
      <c r="DA1" s="18" t="s">
        <v>123</v>
      </c>
      <c r="DB1" s="29" t="s">
        <v>90</v>
      </c>
      <c r="DC1" s="14" t="s">
        <v>91</v>
      </c>
      <c r="DD1" s="29" t="s">
        <v>92</v>
      </c>
      <c r="DE1" s="14" t="s">
        <v>93</v>
      </c>
      <c r="DF1" s="29" t="s">
        <v>94</v>
      </c>
      <c r="DG1" s="18" t="s">
        <v>95</v>
      </c>
      <c r="DH1" s="18" t="s">
        <v>96</v>
      </c>
      <c r="DI1" s="14" t="s">
        <v>97</v>
      </c>
      <c r="DJ1" s="15" t="s">
        <v>98</v>
      </c>
      <c r="DK1" s="14" t="s">
        <v>124</v>
      </c>
      <c r="DL1" s="14" t="s">
        <v>139</v>
      </c>
      <c r="DM1" s="14" t="s">
        <v>142</v>
      </c>
      <c r="DN1" s="29" t="s">
        <v>125</v>
      </c>
      <c r="DO1" s="29" t="s">
        <v>140</v>
      </c>
      <c r="DP1" s="29" t="s">
        <v>141</v>
      </c>
      <c r="DQ1" s="14" t="s">
        <v>127</v>
      </c>
      <c r="DR1" s="14" t="s">
        <v>143</v>
      </c>
      <c r="DS1" s="14" t="s">
        <v>144</v>
      </c>
      <c r="DT1" s="29" t="s">
        <v>126</v>
      </c>
      <c r="DU1" s="29" t="s">
        <v>145</v>
      </c>
      <c r="DV1" s="29" t="s">
        <v>145</v>
      </c>
      <c r="DW1" s="15" t="s">
        <v>128</v>
      </c>
      <c r="DX1" s="1" t="s">
        <v>129</v>
      </c>
      <c r="DY1" s="1" t="s">
        <v>146</v>
      </c>
      <c r="DZ1" s="1" t="s">
        <v>147</v>
      </c>
      <c r="EA1" s="29" t="s">
        <v>130</v>
      </c>
      <c r="EB1" s="29" t="s">
        <v>148</v>
      </c>
      <c r="EC1" s="29" t="s">
        <v>149</v>
      </c>
      <c r="ED1" s="1" t="s">
        <v>131</v>
      </c>
      <c r="EE1" s="1" t="s">
        <v>150</v>
      </c>
      <c r="EF1" s="1" t="s">
        <v>151</v>
      </c>
      <c r="EG1" s="15" t="s">
        <v>99</v>
      </c>
      <c r="EH1" s="3" t="s">
        <v>100</v>
      </c>
      <c r="EI1" s="3" t="s">
        <v>101</v>
      </c>
      <c r="EJ1" s="3" t="s">
        <v>132</v>
      </c>
      <c r="EK1" s="3" t="s">
        <v>133</v>
      </c>
      <c r="EL1" s="25" t="s">
        <v>102</v>
      </c>
      <c r="EM1" s="25" t="s">
        <v>136</v>
      </c>
      <c r="EN1" s="25" t="s">
        <v>103</v>
      </c>
      <c r="EO1" s="25" t="s">
        <v>134</v>
      </c>
      <c r="EP1" s="25" t="s">
        <v>135</v>
      </c>
      <c r="EQ1" s="26" t="s">
        <v>137</v>
      </c>
      <c r="ER1" s="26" t="s">
        <v>138</v>
      </c>
    </row>
    <row r="2" spans="1:148" customFormat="1" x14ac:dyDescent="0.25">
      <c r="A2">
        <v>1402019137</v>
      </c>
      <c r="B2" t="s">
        <v>105</v>
      </c>
      <c r="C2" s="2" t="s">
        <v>108</v>
      </c>
      <c r="D2" s="6">
        <v>1</v>
      </c>
      <c r="E2" s="6"/>
      <c r="F2" s="7">
        <v>1</v>
      </c>
      <c r="G2" s="7">
        <v>1</v>
      </c>
      <c r="H2" s="6">
        <v>1</v>
      </c>
      <c r="I2" s="6"/>
      <c r="J2" s="7">
        <v>1</v>
      </c>
      <c r="K2" s="7"/>
      <c r="L2" s="6"/>
      <c r="M2" s="8"/>
      <c r="N2" s="7"/>
      <c r="O2" s="7"/>
      <c r="P2" s="6"/>
      <c r="Q2" s="8"/>
      <c r="R2" s="7"/>
      <c r="S2" s="7"/>
      <c r="T2" s="6"/>
      <c r="U2" s="6"/>
      <c r="V2" s="7"/>
      <c r="W2" s="7"/>
      <c r="X2" s="6"/>
      <c r="Y2" s="6"/>
      <c r="Z2" s="7"/>
      <c r="AA2" s="7"/>
      <c r="AB2" s="6"/>
      <c r="AC2" s="6"/>
      <c r="AD2" s="7"/>
      <c r="AE2" s="8"/>
      <c r="AF2" s="10">
        <v>14</v>
      </c>
      <c r="AG2" s="10">
        <v>10</v>
      </c>
      <c r="AH2" s="10">
        <f>COUNT(D2:AE2)</f>
        <v>5</v>
      </c>
      <c r="AI2" s="22">
        <f>IF(C2="Yes",(AF2-AH2+(CX2-50)/AG2)/AF2,0)</f>
        <v>0.75714285714285712</v>
      </c>
      <c r="AJ2" s="11">
        <f>SUM(D2:AE2)</f>
        <v>5</v>
      </c>
      <c r="AK2" s="10">
        <f>MAX(AJ2-AL2-AM2,0)*-1</f>
        <v>0</v>
      </c>
      <c r="AL2" s="10">
        <v>10</v>
      </c>
      <c r="AM2" s="10">
        <v>3</v>
      </c>
      <c r="AN2" s="7">
        <f>AJ2+AK2+AO2</f>
        <v>5</v>
      </c>
      <c r="AO2" s="6"/>
      <c r="AP2" s="3">
        <v>0.5</v>
      </c>
      <c r="AQ2" s="15">
        <f>MIN(AN2,AL2)*AP2</f>
        <v>2.5</v>
      </c>
      <c r="AR2" s="6">
        <v>0</v>
      </c>
      <c r="AS2" s="6">
        <v>0</v>
      </c>
      <c r="AT2" s="6">
        <v>10</v>
      </c>
      <c r="AU2" s="6">
        <v>0</v>
      </c>
      <c r="AV2" s="7"/>
      <c r="AW2" s="7">
        <v>0</v>
      </c>
      <c r="AX2" s="7"/>
      <c r="AY2" s="7">
        <v>0</v>
      </c>
      <c r="AZ2" s="6"/>
      <c r="BA2" s="6">
        <v>0</v>
      </c>
      <c r="BB2" s="6"/>
      <c r="BC2" s="6">
        <v>0</v>
      </c>
      <c r="BD2" s="7"/>
      <c r="BE2" s="7">
        <f>IF(DM2&gt;=70, 5, 0)</f>
        <v>0</v>
      </c>
      <c r="BF2" s="7"/>
      <c r="BG2" s="7"/>
      <c r="BH2" s="7">
        <v>0</v>
      </c>
      <c r="BI2" s="6"/>
      <c r="BJ2" s="6">
        <f>IF(DZ2&gt;=70, 6, 0)</f>
        <v>6</v>
      </c>
      <c r="BK2" s="6">
        <v>0</v>
      </c>
      <c r="BL2" s="7"/>
      <c r="BM2" s="7"/>
      <c r="BN2" s="7"/>
      <c r="BO2" s="6"/>
      <c r="BP2" s="6">
        <f>IF(EC2&gt;=70, 6, 0)</f>
        <v>0</v>
      </c>
      <c r="BQ2" s="6"/>
      <c r="BR2" s="7"/>
      <c r="BS2" s="7"/>
      <c r="BT2" s="7"/>
      <c r="BU2" s="6"/>
      <c r="BV2" s="6">
        <f>IF(DP2&gt;=70, 5, 0)</f>
        <v>0</v>
      </c>
      <c r="BW2" s="6"/>
      <c r="BX2" s="6"/>
      <c r="BY2" s="6"/>
      <c r="BZ2" s="7"/>
      <c r="CA2" s="7"/>
      <c r="CB2" s="7"/>
      <c r="CC2" s="6"/>
      <c r="CD2" s="6">
        <f>IF(DS2&gt;=70, 5, 0)</f>
        <v>0</v>
      </c>
      <c r="CE2" s="6"/>
      <c r="CF2" s="6"/>
      <c r="CG2" s="6"/>
      <c r="CH2" s="7"/>
      <c r="CI2" s="7"/>
      <c r="CJ2" s="7"/>
      <c r="CK2" s="6"/>
      <c r="CL2" s="6">
        <f>IF(DV2&gt;=70, 5, 0)</f>
        <v>0</v>
      </c>
      <c r="CM2" s="6"/>
      <c r="CN2" s="6"/>
      <c r="CO2" s="6"/>
      <c r="CP2" s="7"/>
      <c r="CQ2" s="7">
        <f>IF(EF2&gt;=70, 6, 0)</f>
        <v>0</v>
      </c>
      <c r="CR2" s="7"/>
      <c r="CS2" s="6"/>
      <c r="CT2" s="7"/>
      <c r="CU2" s="6"/>
      <c r="CV2" s="10">
        <f>SUM(AR2:CU2)</f>
        <v>16</v>
      </c>
      <c r="CW2" s="10">
        <v>50</v>
      </c>
      <c r="CX2" s="17">
        <f>CV2+CW2</f>
        <v>66</v>
      </c>
      <c r="CY2" s="1">
        <v>100</v>
      </c>
      <c r="CZ2" s="18">
        <v>0</v>
      </c>
      <c r="DA2" s="18">
        <v>0</v>
      </c>
      <c r="DB2" s="29">
        <f>AVERAGE(CZ2:DA2)</f>
        <v>0</v>
      </c>
      <c r="DC2" s="1">
        <v>0</v>
      </c>
      <c r="DD2" s="29">
        <v>0</v>
      </c>
      <c r="DE2" s="1">
        <v>0</v>
      </c>
      <c r="DF2" s="29">
        <v>0</v>
      </c>
      <c r="DG2" s="18">
        <v>0</v>
      </c>
      <c r="DH2" s="18">
        <v>0</v>
      </c>
      <c r="DI2" s="1">
        <f>AVERAGE(DG2:DH2)</f>
        <v>0</v>
      </c>
      <c r="DJ2" s="15">
        <f>AVERAGE(CY2,DB2:DF2,DI2)</f>
        <v>14.285714285714286</v>
      </c>
      <c r="DK2" s="1">
        <v>53.33</v>
      </c>
      <c r="DL2" s="1">
        <v>0</v>
      </c>
      <c r="DM2" s="1">
        <f>MAX(DK2:DL2)</f>
        <v>53.33</v>
      </c>
      <c r="DN2" s="29">
        <v>0</v>
      </c>
      <c r="DO2" s="29">
        <v>0</v>
      </c>
      <c r="DP2" s="29">
        <f>MAX(DN2:DO2)</f>
        <v>0</v>
      </c>
      <c r="DQ2" s="1">
        <v>0</v>
      </c>
      <c r="DR2" s="1">
        <v>0</v>
      </c>
      <c r="DS2" s="1">
        <f>MAX(DQ2:DR2)</f>
        <v>0</v>
      </c>
      <c r="DT2" s="29">
        <v>0</v>
      </c>
      <c r="DU2" s="29">
        <v>0</v>
      </c>
      <c r="DV2" s="29">
        <f>MAX(DT2:DU2)</f>
        <v>0</v>
      </c>
      <c r="DW2" s="15">
        <f>AVERAGE(DM2,DP2,DS2,DV2)</f>
        <v>13.3325</v>
      </c>
      <c r="DX2" s="1">
        <v>80</v>
      </c>
      <c r="DY2" s="1">
        <v>0</v>
      </c>
      <c r="DZ2" s="1">
        <f>MAX(DX2:DY2)</f>
        <v>80</v>
      </c>
      <c r="EA2" s="29">
        <v>0</v>
      </c>
      <c r="EB2" s="29">
        <v>0</v>
      </c>
      <c r="EC2" s="29">
        <f>MAX(EA2:EB2)</f>
        <v>0</v>
      </c>
      <c r="ED2" s="1">
        <v>0</v>
      </c>
      <c r="EE2" s="1">
        <v>0</v>
      </c>
      <c r="EF2" s="1">
        <f>MAX(ED2:EE2)</f>
        <v>0</v>
      </c>
      <c r="EG2" s="15">
        <f>AVERAGE(DZ2,EC2,EF2)</f>
        <v>26.666666666666668</v>
      </c>
      <c r="EH2" s="3">
        <v>0.25</v>
      </c>
      <c r="EI2" s="3">
        <v>0.2</v>
      </c>
      <c r="EJ2" s="3">
        <v>0.25</v>
      </c>
      <c r="EK2" s="3">
        <v>0.3</v>
      </c>
      <c r="EL2" s="25">
        <f>MIN(IF(C2="Yes",AQ2+CX2,0),100)</f>
        <v>68.5</v>
      </c>
      <c r="EM2" s="25">
        <f>IF(EQ2&lt;0,EL2+EQ2*-4,EL2)</f>
        <v>68.5</v>
      </c>
      <c r="EN2" s="25">
        <f>MIN(IF(C2="Yes",AQ2+DJ2,0), 100)</f>
        <v>16.785714285714285</v>
      </c>
      <c r="EO2" s="25">
        <f>MIN(IF(C2="Yes",AQ2+DW2,0),100)</f>
        <v>15.8325</v>
      </c>
      <c r="EP2" s="25">
        <f>MIN(IF(C2="Yes",AQ2+EG2,0), 100)</f>
        <v>29.166666666666668</v>
      </c>
      <c r="EQ2" s="26">
        <f>EH2*EL2+EI2*EN2+EJ2*EO2+EK2*EP2</f>
        <v>33.190267857142857</v>
      </c>
      <c r="ER2" s="26">
        <f>EH2*EM2+EI2*EN2+EJ2*EO2+EK2*EP2</f>
        <v>33.190267857142857</v>
      </c>
    </row>
    <row r="3" spans="1:148" customFormat="1" x14ac:dyDescent="0.25">
      <c r="A3">
        <v>1402019131</v>
      </c>
      <c r="B3" t="s">
        <v>105</v>
      </c>
      <c r="C3" s="2" t="s">
        <v>108</v>
      </c>
      <c r="D3" s="6">
        <v>1</v>
      </c>
      <c r="E3" s="6">
        <v>1</v>
      </c>
      <c r="F3" s="7">
        <v>1</v>
      </c>
      <c r="G3" s="7"/>
      <c r="H3" s="6">
        <v>1</v>
      </c>
      <c r="I3" s="6"/>
      <c r="J3" s="7">
        <v>1</v>
      </c>
      <c r="K3" s="7"/>
      <c r="L3" s="6"/>
      <c r="M3" s="8"/>
      <c r="N3" s="7"/>
      <c r="O3" s="7"/>
      <c r="P3" s="6"/>
      <c r="Q3" s="8"/>
      <c r="R3" s="7"/>
      <c r="S3" s="7"/>
      <c r="T3" s="6"/>
      <c r="U3" s="6"/>
      <c r="V3" s="7"/>
      <c r="W3" s="7"/>
      <c r="X3" s="6"/>
      <c r="Y3" s="6"/>
      <c r="Z3" s="7"/>
      <c r="AA3" s="7"/>
      <c r="AB3" s="6"/>
      <c r="AC3" s="6"/>
      <c r="AD3" s="7"/>
      <c r="AE3" s="8"/>
      <c r="AF3" s="10">
        <v>14</v>
      </c>
      <c r="AG3" s="10">
        <v>10</v>
      </c>
      <c r="AH3" s="10">
        <f>COUNT(D3:AE3)</f>
        <v>5</v>
      </c>
      <c r="AI3" s="22">
        <f>IF(C3="Yes",(AF3-AH3+(CX3-50)/AG3)/AF3,0)</f>
        <v>0.7142857142857143</v>
      </c>
      <c r="AJ3" s="11">
        <f>SUM(D3:AE3)</f>
        <v>5</v>
      </c>
      <c r="AK3" s="10">
        <f>MAX(AJ3-AL3-AM3,0)*-1</f>
        <v>0</v>
      </c>
      <c r="AL3" s="10">
        <v>10</v>
      </c>
      <c r="AM3" s="10">
        <v>3</v>
      </c>
      <c r="AN3" s="7">
        <f>AJ3+AK3+AO3</f>
        <v>5</v>
      </c>
      <c r="AO3" s="6"/>
      <c r="AP3" s="3">
        <v>0.5</v>
      </c>
      <c r="AQ3" s="15">
        <f>MIN(AN3,AL3)*AP3</f>
        <v>2.5</v>
      </c>
      <c r="AR3" s="6">
        <v>0</v>
      </c>
      <c r="AS3" s="6">
        <v>0</v>
      </c>
      <c r="AT3" s="6">
        <v>4</v>
      </c>
      <c r="AU3" s="6">
        <v>0</v>
      </c>
      <c r="AV3" s="7"/>
      <c r="AW3" s="7">
        <v>0</v>
      </c>
      <c r="AX3" s="7"/>
      <c r="AY3" s="7">
        <v>0</v>
      </c>
      <c r="AZ3" s="6"/>
      <c r="BA3" s="6">
        <v>0</v>
      </c>
      <c r="BB3" s="6"/>
      <c r="BC3" s="6">
        <v>0</v>
      </c>
      <c r="BD3" s="7"/>
      <c r="BE3" s="7">
        <f>IF(DM3&gt;=70, 5, 0)</f>
        <v>0</v>
      </c>
      <c r="BF3" s="7"/>
      <c r="BG3" s="7"/>
      <c r="BH3" s="7">
        <v>0</v>
      </c>
      <c r="BI3" s="6"/>
      <c r="BJ3" s="6">
        <f>IF(DZ3&gt;=70, 6, 0)</f>
        <v>6</v>
      </c>
      <c r="BK3" s="6">
        <v>-5</v>
      </c>
      <c r="BL3" s="7"/>
      <c r="BM3" s="7"/>
      <c r="BN3" s="7"/>
      <c r="BO3" s="6"/>
      <c r="BP3" s="6">
        <f>IF(EC3&gt;=70, 6, 0)</f>
        <v>0</v>
      </c>
      <c r="BQ3" s="6"/>
      <c r="BR3" s="7"/>
      <c r="BS3" s="7"/>
      <c r="BT3" s="7"/>
      <c r="BU3" s="6"/>
      <c r="BV3" s="6">
        <f>IF(DP3&gt;=70, 5, 0)</f>
        <v>0</v>
      </c>
      <c r="BW3" s="6"/>
      <c r="BX3" s="6"/>
      <c r="BY3" s="6"/>
      <c r="BZ3" s="7"/>
      <c r="CA3" s="7"/>
      <c r="CB3" s="7"/>
      <c r="CC3" s="6"/>
      <c r="CD3" s="6">
        <f>IF(DS3&gt;=70, 5, 0)</f>
        <v>0</v>
      </c>
      <c r="CE3" s="6"/>
      <c r="CF3" s="6"/>
      <c r="CG3" s="6"/>
      <c r="CH3" s="7"/>
      <c r="CI3" s="7"/>
      <c r="CJ3" s="7"/>
      <c r="CK3" s="6"/>
      <c r="CL3" s="6">
        <f>IF(DV3&gt;=70, 5, 0)</f>
        <v>0</v>
      </c>
      <c r="CM3" s="6"/>
      <c r="CN3" s="6"/>
      <c r="CO3" s="6"/>
      <c r="CP3" s="7"/>
      <c r="CQ3" s="7">
        <f>IF(EF3&gt;=70, 6, 0)</f>
        <v>0</v>
      </c>
      <c r="CR3" s="7"/>
      <c r="CS3" s="6"/>
      <c r="CT3" s="7"/>
      <c r="CU3" s="6">
        <v>5</v>
      </c>
      <c r="CV3" s="10">
        <f>SUM(AR3:CU3)</f>
        <v>10</v>
      </c>
      <c r="CW3" s="10">
        <v>50</v>
      </c>
      <c r="CX3" s="17">
        <f>CV3+CW3</f>
        <v>60</v>
      </c>
      <c r="CY3" s="1">
        <v>94.29</v>
      </c>
      <c r="CZ3" s="18">
        <v>0</v>
      </c>
      <c r="DA3" s="18">
        <v>0</v>
      </c>
      <c r="DB3" s="29">
        <f>AVERAGE(CZ3:DA3)</f>
        <v>0</v>
      </c>
      <c r="DC3" s="1">
        <v>0</v>
      </c>
      <c r="DD3" s="29">
        <v>0</v>
      </c>
      <c r="DE3" s="1">
        <v>0</v>
      </c>
      <c r="DF3" s="29">
        <v>0</v>
      </c>
      <c r="DG3" s="18">
        <v>0</v>
      </c>
      <c r="DH3" s="18">
        <v>0</v>
      </c>
      <c r="DI3" s="1">
        <f>AVERAGE(DG3:DH3)</f>
        <v>0</v>
      </c>
      <c r="DJ3" s="15">
        <f>AVERAGE(CY3,DB3:DF3,DI3)</f>
        <v>13.47</v>
      </c>
      <c r="DK3" s="1">
        <v>53.33</v>
      </c>
      <c r="DL3" s="1">
        <v>0</v>
      </c>
      <c r="DM3" s="1">
        <f>MAX(DK3:DL3)</f>
        <v>53.33</v>
      </c>
      <c r="DN3" s="29">
        <v>0</v>
      </c>
      <c r="DO3" s="29">
        <v>0</v>
      </c>
      <c r="DP3" s="29">
        <f>MAX(DN3:DO3)</f>
        <v>0</v>
      </c>
      <c r="DQ3" s="1">
        <v>0</v>
      </c>
      <c r="DR3" s="1">
        <v>0</v>
      </c>
      <c r="DS3" s="1">
        <f>MAX(DQ3:DR3)</f>
        <v>0</v>
      </c>
      <c r="DT3" s="29">
        <v>0</v>
      </c>
      <c r="DU3" s="29">
        <v>0</v>
      </c>
      <c r="DV3" s="29">
        <f>MAX(DT3:DU3)</f>
        <v>0</v>
      </c>
      <c r="DW3" s="15">
        <f>AVERAGE(DM3,DP3,DS3,DV3)</f>
        <v>13.3325</v>
      </c>
      <c r="DX3" s="1">
        <v>80</v>
      </c>
      <c r="DY3" s="1">
        <v>0</v>
      </c>
      <c r="DZ3" s="1">
        <f>MAX(DX3:DY3)</f>
        <v>80</v>
      </c>
      <c r="EA3" s="29">
        <v>0</v>
      </c>
      <c r="EB3" s="29">
        <v>0</v>
      </c>
      <c r="EC3" s="29">
        <f>MAX(EA3:EB3)</f>
        <v>0</v>
      </c>
      <c r="ED3" s="1">
        <v>0</v>
      </c>
      <c r="EE3" s="1">
        <v>0</v>
      </c>
      <c r="EF3" s="1">
        <f>MAX(ED3:EE3)</f>
        <v>0</v>
      </c>
      <c r="EG3" s="15">
        <f>AVERAGE(DZ3,EC3,EF3)</f>
        <v>26.666666666666668</v>
      </c>
      <c r="EH3" s="3">
        <v>0.25</v>
      </c>
      <c r="EI3" s="3">
        <v>0.2</v>
      </c>
      <c r="EJ3" s="3">
        <v>0.25</v>
      </c>
      <c r="EK3" s="3">
        <v>0.3</v>
      </c>
      <c r="EL3" s="25">
        <f>MIN(IF(C3="Yes",AQ3+CX3,0),100)</f>
        <v>62.5</v>
      </c>
      <c r="EM3" s="25">
        <f>IF(EQ3&lt;0,EL3+EQ3*-4,EL3)</f>
        <v>62.5</v>
      </c>
      <c r="EN3" s="25">
        <f>MIN(IF(C3="Yes",AQ3+DJ3,0), 100)</f>
        <v>15.97</v>
      </c>
      <c r="EO3" s="25">
        <f>MIN(IF(C3="Yes",AQ3+DW3,0),100)</f>
        <v>15.8325</v>
      </c>
      <c r="EP3" s="25">
        <f>MIN(IF(C3="Yes",AQ3+EG3,0), 100)</f>
        <v>29.166666666666668</v>
      </c>
      <c r="EQ3" s="26">
        <f>EH3*EL3+EI3*EN3+EJ3*EO3+EK3*EP3</f>
        <v>31.527124999999998</v>
      </c>
      <c r="ER3" s="26">
        <f>EH3*EM3+EI3*EN3+EJ3*EO3+EK3*EP3</f>
        <v>31.527124999999998</v>
      </c>
    </row>
    <row r="4" spans="1:148" customFormat="1" x14ac:dyDescent="0.25">
      <c r="A4">
        <v>1402019011</v>
      </c>
      <c r="B4" t="s">
        <v>105</v>
      </c>
      <c r="C4" s="2" t="s">
        <v>108</v>
      </c>
      <c r="D4" s="6">
        <v>1</v>
      </c>
      <c r="E4" s="6">
        <v>1</v>
      </c>
      <c r="F4" s="7"/>
      <c r="G4" s="7"/>
      <c r="H4" s="6">
        <v>1</v>
      </c>
      <c r="I4" s="6">
        <v>1</v>
      </c>
      <c r="J4" s="7"/>
      <c r="K4" s="7">
        <v>1</v>
      </c>
      <c r="L4" s="6">
        <v>1</v>
      </c>
      <c r="M4" s="8"/>
      <c r="N4" s="7"/>
      <c r="O4" s="7"/>
      <c r="P4" s="6"/>
      <c r="Q4" s="8"/>
      <c r="R4" s="7"/>
      <c r="S4" s="7"/>
      <c r="T4" s="6"/>
      <c r="U4" s="6"/>
      <c r="V4" s="7"/>
      <c r="W4" s="7"/>
      <c r="X4" s="6"/>
      <c r="Y4" s="6"/>
      <c r="Z4" s="7"/>
      <c r="AA4" s="7"/>
      <c r="AB4" s="6"/>
      <c r="AC4" s="6"/>
      <c r="AD4" s="7"/>
      <c r="AE4" s="8"/>
      <c r="AF4" s="10">
        <v>14</v>
      </c>
      <c r="AG4" s="10">
        <v>10</v>
      </c>
      <c r="AH4" s="10">
        <f>COUNT(D4:AE4)</f>
        <v>6</v>
      </c>
      <c r="AI4" s="22">
        <f>IF(C4="Yes",(AF4-AH4+(CX4-50)/AG4)/AF4,0)</f>
        <v>0.6071428571428571</v>
      </c>
      <c r="AJ4" s="11">
        <f>SUM(D4:AE4)</f>
        <v>6</v>
      </c>
      <c r="AK4" s="10">
        <f>MAX(AJ4-AL4-AM4,0)*-1</f>
        <v>0</v>
      </c>
      <c r="AL4" s="10">
        <v>10</v>
      </c>
      <c r="AM4" s="10">
        <v>3</v>
      </c>
      <c r="AN4" s="7">
        <f>AJ4+AK4+AO4</f>
        <v>6</v>
      </c>
      <c r="AO4" s="6"/>
      <c r="AP4" s="3">
        <v>0.5</v>
      </c>
      <c r="AQ4" s="15">
        <f>MIN(AN4,AL4)*AP4</f>
        <v>3</v>
      </c>
      <c r="AR4" s="6">
        <v>0</v>
      </c>
      <c r="AS4" s="6">
        <v>0</v>
      </c>
      <c r="AT4" s="6">
        <v>1</v>
      </c>
      <c r="AU4" s="6">
        <v>0</v>
      </c>
      <c r="AV4" s="7"/>
      <c r="AW4" s="7">
        <v>0</v>
      </c>
      <c r="AX4" s="7"/>
      <c r="AY4" s="7">
        <v>0</v>
      </c>
      <c r="AZ4" s="6"/>
      <c r="BA4" s="6">
        <v>3</v>
      </c>
      <c r="BB4" s="6"/>
      <c r="BC4" s="6">
        <v>-5</v>
      </c>
      <c r="BD4" s="7"/>
      <c r="BE4" s="7">
        <f>IF(DM4&gt;=70, 5, 0)</f>
        <v>0</v>
      </c>
      <c r="BF4" s="7"/>
      <c r="BG4" s="7"/>
      <c r="BH4" s="7">
        <v>0</v>
      </c>
      <c r="BI4" s="6"/>
      <c r="BJ4" s="6">
        <f>IF(DZ4&gt;=70, 6, 0)</f>
        <v>6</v>
      </c>
      <c r="BK4" s="6">
        <v>0</v>
      </c>
      <c r="BL4" s="7"/>
      <c r="BM4" s="7"/>
      <c r="BN4" s="7"/>
      <c r="BO4" s="6"/>
      <c r="BP4" s="6">
        <f>IF(EC4&gt;=70, 6, 0)</f>
        <v>0</v>
      </c>
      <c r="BQ4" s="6"/>
      <c r="BR4" s="7"/>
      <c r="BS4" s="7"/>
      <c r="BT4" s="7"/>
      <c r="BU4" s="6"/>
      <c r="BV4" s="6">
        <f>IF(DP4&gt;=70, 5, 0)</f>
        <v>0</v>
      </c>
      <c r="BW4" s="6"/>
      <c r="BX4" s="6"/>
      <c r="BY4" s="6"/>
      <c r="BZ4" s="7"/>
      <c r="CA4" s="7"/>
      <c r="CB4" s="7"/>
      <c r="CC4" s="6"/>
      <c r="CD4" s="6">
        <f>IF(DS4&gt;=70, 5, 0)</f>
        <v>0</v>
      </c>
      <c r="CE4" s="6"/>
      <c r="CF4" s="6"/>
      <c r="CG4" s="6"/>
      <c r="CH4" s="7"/>
      <c r="CI4" s="7"/>
      <c r="CJ4" s="7"/>
      <c r="CK4" s="6"/>
      <c r="CL4" s="6">
        <f>IF(DV4&gt;=70, 5, 0)</f>
        <v>0</v>
      </c>
      <c r="CM4" s="6"/>
      <c r="CN4" s="6"/>
      <c r="CO4" s="6"/>
      <c r="CP4" s="7"/>
      <c r="CQ4" s="7">
        <f>IF(EF4&gt;=70, 6, 0)</f>
        <v>0</v>
      </c>
      <c r="CR4" s="7"/>
      <c r="CS4" s="6"/>
      <c r="CT4" s="7"/>
      <c r="CU4" s="6"/>
      <c r="CV4" s="10">
        <f>SUM(AR4:CU4)</f>
        <v>5</v>
      </c>
      <c r="CW4" s="10">
        <v>50</v>
      </c>
      <c r="CX4" s="17">
        <f>CV4+CW4</f>
        <v>55</v>
      </c>
      <c r="CY4" s="1">
        <v>85.71</v>
      </c>
      <c r="CZ4" s="18">
        <v>0</v>
      </c>
      <c r="DA4" s="18">
        <v>0</v>
      </c>
      <c r="DB4" s="29">
        <f>AVERAGE(CZ4:DA4)</f>
        <v>0</v>
      </c>
      <c r="DC4" s="1">
        <v>0</v>
      </c>
      <c r="DD4" s="29">
        <v>0</v>
      </c>
      <c r="DE4" s="1">
        <v>0</v>
      </c>
      <c r="DF4" s="29">
        <v>0</v>
      </c>
      <c r="DG4" s="18">
        <v>0</v>
      </c>
      <c r="DH4" s="18">
        <v>0</v>
      </c>
      <c r="DI4" s="1">
        <f>AVERAGE(DG4:DH4)</f>
        <v>0</v>
      </c>
      <c r="DJ4" s="15">
        <f>AVERAGE(CY4,DB4:DF4,DI4)</f>
        <v>12.244285714285713</v>
      </c>
      <c r="DK4" s="1">
        <v>46.67</v>
      </c>
      <c r="DL4" s="1">
        <v>0</v>
      </c>
      <c r="DM4" s="1">
        <f>MAX(DK4:DL4)</f>
        <v>46.67</v>
      </c>
      <c r="DN4" s="29">
        <v>0</v>
      </c>
      <c r="DO4" s="29">
        <v>0</v>
      </c>
      <c r="DP4" s="29">
        <f>MAX(DN4:DO4)</f>
        <v>0</v>
      </c>
      <c r="DQ4" s="1">
        <v>0</v>
      </c>
      <c r="DR4" s="1">
        <v>0</v>
      </c>
      <c r="DS4" s="1">
        <f>MAX(DQ4:DR4)</f>
        <v>0</v>
      </c>
      <c r="DT4" s="29">
        <v>0</v>
      </c>
      <c r="DU4" s="29">
        <v>0</v>
      </c>
      <c r="DV4" s="29">
        <f>MAX(DT4:DU4)</f>
        <v>0</v>
      </c>
      <c r="DW4" s="15">
        <f>AVERAGE(DM4,DP4,DS4,DV4)</f>
        <v>11.6675</v>
      </c>
      <c r="DX4" s="1">
        <v>93.33</v>
      </c>
      <c r="DY4" s="1">
        <v>0</v>
      </c>
      <c r="DZ4" s="1">
        <f>MAX(DX4:DY4)</f>
        <v>93.33</v>
      </c>
      <c r="EA4" s="29">
        <v>0</v>
      </c>
      <c r="EB4" s="29">
        <v>0</v>
      </c>
      <c r="EC4" s="29">
        <f>MAX(EA4:EB4)</f>
        <v>0</v>
      </c>
      <c r="ED4" s="1">
        <v>0</v>
      </c>
      <c r="EE4" s="1">
        <v>0</v>
      </c>
      <c r="EF4" s="1">
        <f>MAX(ED4:EE4)</f>
        <v>0</v>
      </c>
      <c r="EG4" s="15">
        <f>AVERAGE(DZ4,EC4,EF4)</f>
        <v>31.11</v>
      </c>
      <c r="EH4" s="3">
        <v>0.25</v>
      </c>
      <c r="EI4" s="3">
        <v>0.2</v>
      </c>
      <c r="EJ4" s="3">
        <v>0.25</v>
      </c>
      <c r="EK4" s="3">
        <v>0.3</v>
      </c>
      <c r="EL4" s="25">
        <f>MIN(IF(C4="Yes",AQ4+CX4,0),100)</f>
        <v>58</v>
      </c>
      <c r="EM4" s="25">
        <f>IF(EQ4&lt;0,EL4+EQ4*-4,EL4)</f>
        <v>58</v>
      </c>
      <c r="EN4" s="25">
        <f>MIN(IF(C4="Yes",AQ4+DJ4,0), 100)</f>
        <v>15.244285714285713</v>
      </c>
      <c r="EO4" s="25">
        <f>MIN(IF(C4="Yes",AQ4+DW4,0),100)</f>
        <v>14.6675</v>
      </c>
      <c r="EP4" s="25">
        <f>MIN(IF(C4="Yes",AQ4+EG4,0), 100)</f>
        <v>34.11</v>
      </c>
      <c r="EQ4" s="26">
        <f>EH4*EL4+EI4*EN4+EJ4*EO4+EK4*EP4</f>
        <v>31.448732142857146</v>
      </c>
      <c r="ER4" s="26">
        <f>EH4*EM4+EI4*EN4+EJ4*EO4+EK4*EP4</f>
        <v>31.448732142857146</v>
      </c>
    </row>
    <row r="5" spans="1:148" customFormat="1" x14ac:dyDescent="0.25">
      <c r="A5">
        <v>1402019130</v>
      </c>
      <c r="B5" t="s">
        <v>105</v>
      </c>
      <c r="C5" s="2" t="s">
        <v>108</v>
      </c>
      <c r="D5" s="6">
        <v>1</v>
      </c>
      <c r="E5" s="6"/>
      <c r="F5" s="7">
        <v>1</v>
      </c>
      <c r="G5" s="7"/>
      <c r="H5" s="6">
        <v>1</v>
      </c>
      <c r="I5" s="6"/>
      <c r="J5" s="7">
        <v>1</v>
      </c>
      <c r="K5" s="7"/>
      <c r="L5" s="6">
        <v>1</v>
      </c>
      <c r="M5" s="8"/>
      <c r="N5" s="7"/>
      <c r="O5" s="7"/>
      <c r="P5" s="6"/>
      <c r="Q5" s="8"/>
      <c r="R5" s="7"/>
      <c r="S5" s="7"/>
      <c r="T5" s="6"/>
      <c r="U5" s="6"/>
      <c r="V5" s="7"/>
      <c r="W5" s="7"/>
      <c r="X5" s="6"/>
      <c r="Y5" s="6"/>
      <c r="Z5" s="7"/>
      <c r="AA5" s="7"/>
      <c r="AB5" s="6"/>
      <c r="AC5" s="6"/>
      <c r="AD5" s="7"/>
      <c r="AE5" s="8"/>
      <c r="AF5" s="10">
        <v>14</v>
      </c>
      <c r="AG5" s="10">
        <v>10</v>
      </c>
      <c r="AH5" s="10">
        <f>COUNT(D5:AE5)</f>
        <v>5</v>
      </c>
      <c r="AI5" s="22">
        <f>IF(C5="Yes",(AF5-AH5+(CX5-50)/AG5)/AF5,0)</f>
        <v>0.76428571428571423</v>
      </c>
      <c r="AJ5" s="11">
        <f>SUM(D5:AE5)</f>
        <v>5</v>
      </c>
      <c r="AK5" s="10">
        <f>MAX(AJ5-AL5-AM5,0)*-1</f>
        <v>0</v>
      </c>
      <c r="AL5" s="10">
        <v>10</v>
      </c>
      <c r="AM5" s="10">
        <v>3</v>
      </c>
      <c r="AN5" s="7">
        <f>AJ5+AK5+AO5</f>
        <v>5</v>
      </c>
      <c r="AO5" s="6"/>
      <c r="AP5" s="3">
        <v>0.5</v>
      </c>
      <c r="AQ5" s="15">
        <f>MIN(AN5,AL5)*AP5</f>
        <v>2.5</v>
      </c>
      <c r="AR5" s="6">
        <v>0</v>
      </c>
      <c r="AS5" s="6">
        <v>0</v>
      </c>
      <c r="AT5" s="6">
        <v>7</v>
      </c>
      <c r="AU5" s="6">
        <v>0</v>
      </c>
      <c r="AV5" s="7"/>
      <c r="AW5" s="7">
        <v>0</v>
      </c>
      <c r="AX5" s="7"/>
      <c r="AY5" s="7">
        <v>0</v>
      </c>
      <c r="AZ5" s="6"/>
      <c r="BA5" s="6">
        <v>3</v>
      </c>
      <c r="BB5" s="6"/>
      <c r="BC5" s="6">
        <v>0</v>
      </c>
      <c r="BD5" s="7">
        <v>2</v>
      </c>
      <c r="BE5" s="7">
        <f>IF(DM5&gt;=70, 5, 0)</f>
        <v>0</v>
      </c>
      <c r="BF5" s="7"/>
      <c r="BG5" s="7"/>
      <c r="BH5" s="7">
        <v>0</v>
      </c>
      <c r="BI5" s="6"/>
      <c r="BJ5" s="6">
        <f>IF(DZ5&gt;=70, 6, 0)</f>
        <v>0</v>
      </c>
      <c r="BK5" s="6">
        <v>0</v>
      </c>
      <c r="BL5" s="7"/>
      <c r="BM5" s="7"/>
      <c r="BN5" s="7"/>
      <c r="BO5" s="6"/>
      <c r="BP5" s="6">
        <f>IF(EC5&gt;=70, 6, 0)</f>
        <v>0</v>
      </c>
      <c r="BQ5" s="6"/>
      <c r="BR5" s="7"/>
      <c r="BS5" s="7"/>
      <c r="BT5" s="7"/>
      <c r="BU5" s="6"/>
      <c r="BV5" s="6">
        <f>IF(DP5&gt;=70, 5, 0)</f>
        <v>0</v>
      </c>
      <c r="BW5" s="6"/>
      <c r="BX5" s="6"/>
      <c r="BY5" s="6"/>
      <c r="BZ5" s="7"/>
      <c r="CA5" s="7"/>
      <c r="CB5" s="7"/>
      <c r="CC5" s="6"/>
      <c r="CD5" s="6">
        <f>IF(DS5&gt;=70, 5, 0)</f>
        <v>0</v>
      </c>
      <c r="CE5" s="6"/>
      <c r="CF5" s="6"/>
      <c r="CG5" s="6"/>
      <c r="CH5" s="7"/>
      <c r="CI5" s="7"/>
      <c r="CJ5" s="7"/>
      <c r="CK5" s="6"/>
      <c r="CL5" s="6">
        <f>IF(DV5&gt;=70, 5, 0)</f>
        <v>0</v>
      </c>
      <c r="CM5" s="6"/>
      <c r="CN5" s="6"/>
      <c r="CO5" s="6"/>
      <c r="CP5" s="7"/>
      <c r="CQ5" s="7">
        <f>IF(EF5&gt;=70, 6, 0)</f>
        <v>0</v>
      </c>
      <c r="CR5" s="7"/>
      <c r="CS5" s="6"/>
      <c r="CT5" s="7"/>
      <c r="CU5" s="6">
        <v>5</v>
      </c>
      <c r="CV5" s="10">
        <f>SUM(AR5:CU5)</f>
        <v>17</v>
      </c>
      <c r="CW5" s="10">
        <v>50</v>
      </c>
      <c r="CX5" s="17">
        <f>CV5+CW5</f>
        <v>67</v>
      </c>
      <c r="CY5" s="1">
        <v>97.14</v>
      </c>
      <c r="CZ5" s="18">
        <v>0</v>
      </c>
      <c r="DA5" s="18">
        <v>0</v>
      </c>
      <c r="DB5" s="29">
        <f>AVERAGE(CZ5:DA5)</f>
        <v>0</v>
      </c>
      <c r="DC5" s="1">
        <v>0</v>
      </c>
      <c r="DD5" s="29">
        <v>0</v>
      </c>
      <c r="DE5" s="1">
        <v>0</v>
      </c>
      <c r="DF5" s="29">
        <v>0</v>
      </c>
      <c r="DG5" s="18">
        <v>0</v>
      </c>
      <c r="DH5" s="18">
        <v>0</v>
      </c>
      <c r="DI5" s="1">
        <f>AVERAGE(DG5:DH5)</f>
        <v>0</v>
      </c>
      <c r="DJ5" s="15">
        <f>AVERAGE(CY5,DB5:DF5,DI5)</f>
        <v>13.877142857142857</v>
      </c>
      <c r="DK5" s="1">
        <v>66.67</v>
      </c>
      <c r="DL5" s="1">
        <v>0</v>
      </c>
      <c r="DM5" s="1">
        <f>MAX(DK5:DL5)</f>
        <v>66.67</v>
      </c>
      <c r="DN5" s="29">
        <v>0</v>
      </c>
      <c r="DO5" s="29">
        <v>0</v>
      </c>
      <c r="DP5" s="29">
        <f>MAX(DN5:DO5)</f>
        <v>0</v>
      </c>
      <c r="DQ5" s="1">
        <v>0</v>
      </c>
      <c r="DR5" s="1">
        <v>0</v>
      </c>
      <c r="DS5" s="1">
        <f>MAX(DQ5:DR5)</f>
        <v>0</v>
      </c>
      <c r="DT5" s="29">
        <v>0</v>
      </c>
      <c r="DU5" s="29">
        <v>0</v>
      </c>
      <c r="DV5" s="29">
        <f>MAX(DT5:DU5)</f>
        <v>0</v>
      </c>
      <c r="DW5" s="15">
        <f>AVERAGE(DM5,DP5,DS5,DV5)</f>
        <v>16.6675</v>
      </c>
      <c r="DX5" s="1">
        <v>40</v>
      </c>
      <c r="DY5" s="1">
        <v>0</v>
      </c>
      <c r="DZ5" s="1">
        <f>MAX(DX5:DY5)</f>
        <v>40</v>
      </c>
      <c r="EA5" s="29">
        <v>0</v>
      </c>
      <c r="EB5" s="29">
        <v>0</v>
      </c>
      <c r="EC5" s="29">
        <f>MAX(EA5:EB5)</f>
        <v>0</v>
      </c>
      <c r="ED5" s="1">
        <v>0</v>
      </c>
      <c r="EE5" s="1">
        <v>0</v>
      </c>
      <c r="EF5" s="1">
        <f>MAX(ED5:EE5)</f>
        <v>0</v>
      </c>
      <c r="EG5" s="15">
        <f>AVERAGE(DZ5,EC5,EF5)</f>
        <v>13.333333333333334</v>
      </c>
      <c r="EH5" s="3">
        <v>0.25</v>
      </c>
      <c r="EI5" s="3">
        <v>0.2</v>
      </c>
      <c r="EJ5" s="3">
        <v>0.25</v>
      </c>
      <c r="EK5" s="3">
        <v>0.3</v>
      </c>
      <c r="EL5" s="25">
        <f>MIN(IF(C5="Yes",AQ5+CX5,0),100)</f>
        <v>69.5</v>
      </c>
      <c r="EM5" s="25">
        <f>IF(EQ5&lt;0,EL5+EQ5*-4,EL5)</f>
        <v>69.5</v>
      </c>
      <c r="EN5" s="25">
        <f>MIN(IF(C5="Yes",AQ5+DJ5,0), 100)</f>
        <v>16.377142857142857</v>
      </c>
      <c r="EO5" s="25">
        <f>MIN(IF(C5="Yes",AQ5+DW5,0),100)</f>
        <v>19.1675</v>
      </c>
      <c r="EP5" s="25">
        <f>MIN(IF(C5="Yes",AQ5+EG5,0), 100)</f>
        <v>15.833333333333334</v>
      </c>
      <c r="EQ5" s="26">
        <f>EH5*EL5+EI5*EN5+EJ5*EO5+EK5*EP5</f>
        <v>30.192303571428571</v>
      </c>
      <c r="ER5" s="26">
        <f>EH5*EM5+EI5*EN5+EJ5*EO5+EK5*EP5</f>
        <v>30.192303571428571</v>
      </c>
    </row>
    <row r="6" spans="1:148" customFormat="1" x14ac:dyDescent="0.25">
      <c r="A6">
        <v>1402019058</v>
      </c>
      <c r="B6" t="s">
        <v>105</v>
      </c>
      <c r="C6" s="2" t="s">
        <v>108</v>
      </c>
      <c r="D6" s="6"/>
      <c r="E6" s="6">
        <v>1</v>
      </c>
      <c r="F6" s="7"/>
      <c r="G6" s="7">
        <v>1</v>
      </c>
      <c r="H6" s="6">
        <v>1</v>
      </c>
      <c r="I6" s="6">
        <v>1</v>
      </c>
      <c r="J6" s="7">
        <v>1</v>
      </c>
      <c r="K6" s="7">
        <v>1</v>
      </c>
      <c r="L6" s="6"/>
      <c r="M6" s="8"/>
      <c r="N6" s="7"/>
      <c r="O6" s="7"/>
      <c r="P6" s="6"/>
      <c r="Q6" s="8"/>
      <c r="R6" s="7"/>
      <c r="S6" s="7"/>
      <c r="T6" s="6"/>
      <c r="U6" s="6"/>
      <c r="V6" s="7"/>
      <c r="W6" s="7"/>
      <c r="X6" s="6"/>
      <c r="Y6" s="6"/>
      <c r="Z6" s="7"/>
      <c r="AA6" s="7"/>
      <c r="AB6" s="6"/>
      <c r="AC6" s="6"/>
      <c r="AD6" s="7"/>
      <c r="AE6" s="8"/>
      <c r="AF6" s="10">
        <v>14</v>
      </c>
      <c r="AG6" s="10">
        <v>10</v>
      </c>
      <c r="AH6" s="10">
        <f>COUNT(D6:AE6)</f>
        <v>6</v>
      </c>
      <c r="AI6" s="22">
        <f>IF(C6="Yes",(AF6-AH6+(CX6-50)/AG6)/AF6,0)</f>
        <v>0.65714285714285714</v>
      </c>
      <c r="AJ6" s="11">
        <f>SUM(D6:AE6)</f>
        <v>6</v>
      </c>
      <c r="AK6" s="10">
        <f>MAX(AJ6-AL6-AM6,0)*-1</f>
        <v>0</v>
      </c>
      <c r="AL6" s="10">
        <v>10</v>
      </c>
      <c r="AM6" s="10">
        <v>3</v>
      </c>
      <c r="AN6" s="7">
        <f>AJ6+AK6+AO6</f>
        <v>6</v>
      </c>
      <c r="AO6" s="6"/>
      <c r="AP6" s="3">
        <v>0.5</v>
      </c>
      <c r="AQ6" s="15">
        <f>MIN(AN6,AL6)*AP6</f>
        <v>3</v>
      </c>
      <c r="AR6" s="6">
        <v>0</v>
      </c>
      <c r="AS6" s="6">
        <v>0</v>
      </c>
      <c r="AT6" s="6">
        <v>4</v>
      </c>
      <c r="AU6" s="6">
        <v>0</v>
      </c>
      <c r="AV6" s="7"/>
      <c r="AW6" s="7">
        <v>0</v>
      </c>
      <c r="AX6" s="7"/>
      <c r="AY6" s="7">
        <v>0</v>
      </c>
      <c r="AZ6" s="6"/>
      <c r="BA6" s="6">
        <v>3</v>
      </c>
      <c r="BB6" s="6"/>
      <c r="BC6" s="6">
        <v>0</v>
      </c>
      <c r="BD6" s="7"/>
      <c r="BE6" s="7">
        <f>IF(DM6&gt;=70, 5, 0)</f>
        <v>0</v>
      </c>
      <c r="BF6" s="7"/>
      <c r="BG6" s="7"/>
      <c r="BH6" s="7">
        <v>0</v>
      </c>
      <c r="BI6" s="6"/>
      <c r="BJ6" s="6">
        <f>IF(DZ6&gt;=70, 6, 0)</f>
        <v>0</v>
      </c>
      <c r="BK6" s="6">
        <v>0</v>
      </c>
      <c r="BL6" s="7"/>
      <c r="BM6" s="7"/>
      <c r="BN6" s="7"/>
      <c r="BO6" s="6"/>
      <c r="BP6" s="6">
        <f>IF(EC6&gt;=70, 6, 0)</f>
        <v>0</v>
      </c>
      <c r="BQ6" s="6"/>
      <c r="BR6" s="7"/>
      <c r="BS6" s="7"/>
      <c r="BT6" s="7"/>
      <c r="BU6" s="6"/>
      <c r="BV6" s="6">
        <f>IF(DP6&gt;=70, 5, 0)</f>
        <v>0</v>
      </c>
      <c r="BW6" s="6"/>
      <c r="BX6" s="6"/>
      <c r="BY6" s="6"/>
      <c r="BZ6" s="7"/>
      <c r="CA6" s="7"/>
      <c r="CB6" s="7"/>
      <c r="CC6" s="6"/>
      <c r="CD6" s="6">
        <f>IF(DS6&gt;=70, 5, 0)</f>
        <v>0</v>
      </c>
      <c r="CE6" s="6"/>
      <c r="CF6" s="6"/>
      <c r="CG6" s="6"/>
      <c r="CH6" s="7"/>
      <c r="CI6" s="7"/>
      <c r="CJ6" s="7"/>
      <c r="CK6" s="6"/>
      <c r="CL6" s="6">
        <f>IF(DV6&gt;=70, 5, 0)</f>
        <v>0</v>
      </c>
      <c r="CM6" s="6"/>
      <c r="CN6" s="6"/>
      <c r="CO6" s="6"/>
      <c r="CP6" s="7"/>
      <c r="CQ6" s="7">
        <f>IF(EF6&gt;=70, 6, 0)</f>
        <v>0</v>
      </c>
      <c r="CR6" s="7"/>
      <c r="CS6" s="6"/>
      <c r="CT6" s="7"/>
      <c r="CU6" s="6">
        <v>5</v>
      </c>
      <c r="CV6" s="10">
        <f>SUM(AR6:CU6)</f>
        <v>12</v>
      </c>
      <c r="CW6" s="10">
        <v>50</v>
      </c>
      <c r="CX6" s="17">
        <f>CV6+CW6</f>
        <v>62</v>
      </c>
      <c r="CY6" s="1">
        <v>97.14</v>
      </c>
      <c r="CZ6" s="18">
        <v>0</v>
      </c>
      <c r="DA6" s="18">
        <v>0</v>
      </c>
      <c r="DB6" s="29">
        <f>AVERAGE(CZ6:DA6)</f>
        <v>0</v>
      </c>
      <c r="DC6" s="1">
        <v>0</v>
      </c>
      <c r="DD6" s="29">
        <v>0</v>
      </c>
      <c r="DE6" s="1">
        <v>0</v>
      </c>
      <c r="DF6" s="29">
        <v>0</v>
      </c>
      <c r="DG6" s="18">
        <v>0</v>
      </c>
      <c r="DH6" s="18">
        <v>0</v>
      </c>
      <c r="DI6" s="1">
        <f>AVERAGE(DG6:DH6)</f>
        <v>0</v>
      </c>
      <c r="DJ6" s="15">
        <f>AVERAGE(CY6,DB6:DF6,DI6)</f>
        <v>13.877142857142857</v>
      </c>
      <c r="DK6" s="1">
        <v>60</v>
      </c>
      <c r="DL6" s="1">
        <v>0</v>
      </c>
      <c r="DM6" s="1">
        <f>MAX(DK6:DL6)</f>
        <v>60</v>
      </c>
      <c r="DN6" s="29">
        <v>0</v>
      </c>
      <c r="DO6" s="29">
        <v>0</v>
      </c>
      <c r="DP6" s="29">
        <f>MAX(DN6:DO6)</f>
        <v>0</v>
      </c>
      <c r="DQ6" s="1">
        <v>0</v>
      </c>
      <c r="DR6" s="1">
        <v>0</v>
      </c>
      <c r="DS6" s="1">
        <f>MAX(DQ6:DR6)</f>
        <v>0</v>
      </c>
      <c r="DT6" s="29">
        <v>0</v>
      </c>
      <c r="DU6" s="29">
        <v>0</v>
      </c>
      <c r="DV6" s="29">
        <f>MAX(DT6:DU6)</f>
        <v>0</v>
      </c>
      <c r="DW6" s="15">
        <f>AVERAGE(DM6,DP6,DS6,DV6)</f>
        <v>15</v>
      </c>
      <c r="DX6" s="1">
        <v>40</v>
      </c>
      <c r="DY6" s="1">
        <v>0</v>
      </c>
      <c r="DZ6" s="1">
        <f>MAX(DX6:DY6)</f>
        <v>40</v>
      </c>
      <c r="EA6" s="29">
        <v>0</v>
      </c>
      <c r="EB6" s="29">
        <v>0</v>
      </c>
      <c r="EC6" s="29">
        <f>MAX(EA6:EB6)</f>
        <v>0</v>
      </c>
      <c r="ED6" s="1">
        <v>0</v>
      </c>
      <c r="EE6" s="1">
        <v>0</v>
      </c>
      <c r="EF6" s="1">
        <f>MAX(ED6:EE6)</f>
        <v>0</v>
      </c>
      <c r="EG6" s="15">
        <f>AVERAGE(DZ6,EC6,EF6)</f>
        <v>13.333333333333334</v>
      </c>
      <c r="EH6" s="3">
        <v>0.25</v>
      </c>
      <c r="EI6" s="3">
        <v>0.2</v>
      </c>
      <c r="EJ6" s="3">
        <v>0.25</v>
      </c>
      <c r="EK6" s="3">
        <v>0.3</v>
      </c>
      <c r="EL6" s="25">
        <f>MIN(IF(C6="Yes",AQ6+CX6,0),100)</f>
        <v>65</v>
      </c>
      <c r="EM6" s="25">
        <f>IF(EQ6&lt;0,EL6+EQ6*-4,EL6)</f>
        <v>65</v>
      </c>
      <c r="EN6" s="25">
        <f>MIN(IF(C6="Yes",AQ6+DJ6,0), 100)</f>
        <v>16.877142857142857</v>
      </c>
      <c r="EO6" s="25">
        <f>MIN(IF(C6="Yes",AQ6+DW6,0),100)</f>
        <v>18</v>
      </c>
      <c r="EP6" s="25">
        <f>MIN(IF(C6="Yes",AQ6+EG6,0), 100)</f>
        <v>16.333333333333336</v>
      </c>
      <c r="EQ6" s="26">
        <f>EH6*EL6+EI6*EN6+EJ6*EO6+EK6*EP6</f>
        <v>29.02542857142857</v>
      </c>
      <c r="ER6" s="26">
        <f>EH6*EM6+EI6*EN6+EJ6*EO6+EK6*EP6</f>
        <v>29.02542857142857</v>
      </c>
    </row>
    <row r="7" spans="1:148" customFormat="1" x14ac:dyDescent="0.25">
      <c r="A7">
        <v>1402019075</v>
      </c>
      <c r="B7" t="s">
        <v>105</v>
      </c>
      <c r="C7" s="2" t="s">
        <v>108</v>
      </c>
      <c r="D7" s="6">
        <v>1</v>
      </c>
      <c r="E7" s="6">
        <v>1</v>
      </c>
      <c r="F7" s="7">
        <v>1</v>
      </c>
      <c r="G7" s="7">
        <v>1</v>
      </c>
      <c r="H7" s="6">
        <v>2</v>
      </c>
      <c r="I7" s="6">
        <v>1</v>
      </c>
      <c r="J7" s="7">
        <v>1</v>
      </c>
      <c r="K7" s="7"/>
      <c r="L7" s="6">
        <v>1</v>
      </c>
      <c r="M7" s="8"/>
      <c r="N7" s="7"/>
      <c r="O7" s="7"/>
      <c r="P7" s="6"/>
      <c r="Q7" s="8"/>
      <c r="R7" s="7"/>
      <c r="S7" s="7"/>
      <c r="T7" s="6"/>
      <c r="U7" s="6"/>
      <c r="V7" s="7"/>
      <c r="W7" s="7"/>
      <c r="X7" s="6"/>
      <c r="Y7" s="6"/>
      <c r="Z7" s="7"/>
      <c r="AA7" s="7"/>
      <c r="AB7" s="6"/>
      <c r="AC7" s="6"/>
      <c r="AD7" s="7"/>
      <c r="AE7" s="8"/>
      <c r="AF7" s="10">
        <v>14</v>
      </c>
      <c r="AG7" s="10">
        <v>10</v>
      </c>
      <c r="AH7" s="10">
        <f>COUNT(D7:AE7)</f>
        <v>8</v>
      </c>
      <c r="AI7" s="22">
        <f>IF(C7="Yes",(AF7-AH7+(CX7-50)/AG7)/AF7,0)</f>
        <v>0.42857142857142855</v>
      </c>
      <c r="AJ7" s="11">
        <f>SUM(D7:AE7)</f>
        <v>9</v>
      </c>
      <c r="AK7" s="10">
        <f>MAX(AJ7-AL7-AM7,0)*-1</f>
        <v>0</v>
      </c>
      <c r="AL7" s="10">
        <v>10</v>
      </c>
      <c r="AM7" s="10">
        <v>3</v>
      </c>
      <c r="AN7" s="7">
        <f>AJ7+AK7+AO7</f>
        <v>9</v>
      </c>
      <c r="AO7" s="6"/>
      <c r="AP7" s="3">
        <v>0.5</v>
      </c>
      <c r="AQ7" s="15">
        <f>MIN(AN7,AL7)*AP7</f>
        <v>4.5</v>
      </c>
      <c r="AR7" s="6">
        <v>0</v>
      </c>
      <c r="AS7" s="6">
        <v>0</v>
      </c>
      <c r="AT7" s="6">
        <v>0</v>
      </c>
      <c r="AU7" s="6">
        <v>0</v>
      </c>
      <c r="AV7" s="7"/>
      <c r="AW7" s="7">
        <v>0</v>
      </c>
      <c r="AX7" s="7"/>
      <c r="AY7" s="7">
        <v>0</v>
      </c>
      <c r="AZ7" s="6"/>
      <c r="BA7" s="6">
        <v>0</v>
      </c>
      <c r="BB7" s="6"/>
      <c r="BC7" s="6">
        <v>-5</v>
      </c>
      <c r="BD7" s="7"/>
      <c r="BE7" s="7">
        <f>IF(DM7&gt;=70, 5, 0)</f>
        <v>5</v>
      </c>
      <c r="BF7" s="7"/>
      <c r="BG7" s="7"/>
      <c r="BH7" s="7">
        <v>0</v>
      </c>
      <c r="BI7" s="6"/>
      <c r="BJ7" s="6">
        <f>IF(DZ7&gt;=70, 6, 0)</f>
        <v>0</v>
      </c>
      <c r="BK7" s="6">
        <v>0</v>
      </c>
      <c r="BL7" s="7"/>
      <c r="BM7" s="7"/>
      <c r="BN7" s="7"/>
      <c r="BO7" s="6"/>
      <c r="BP7" s="6">
        <f>IF(EC7&gt;=70, 6, 0)</f>
        <v>0</v>
      </c>
      <c r="BQ7" s="6"/>
      <c r="BR7" s="7"/>
      <c r="BS7" s="7"/>
      <c r="BT7" s="7"/>
      <c r="BU7" s="6"/>
      <c r="BV7" s="6">
        <f>IF(DP7&gt;=70, 5, 0)</f>
        <v>0</v>
      </c>
      <c r="BW7" s="6"/>
      <c r="BX7" s="6"/>
      <c r="BY7" s="6"/>
      <c r="BZ7" s="7"/>
      <c r="CA7" s="7"/>
      <c r="CB7" s="7"/>
      <c r="CC7" s="6"/>
      <c r="CD7" s="6">
        <f>IF(DS7&gt;=70, 5, 0)</f>
        <v>0</v>
      </c>
      <c r="CE7" s="6"/>
      <c r="CF7" s="6"/>
      <c r="CG7" s="6"/>
      <c r="CH7" s="7"/>
      <c r="CI7" s="7"/>
      <c r="CJ7" s="7"/>
      <c r="CK7" s="6"/>
      <c r="CL7" s="6">
        <f>IF(DV7&gt;=70, 5, 0)</f>
        <v>0</v>
      </c>
      <c r="CM7" s="6"/>
      <c r="CN7" s="6"/>
      <c r="CO7" s="6"/>
      <c r="CP7" s="7"/>
      <c r="CQ7" s="7">
        <f>IF(EF7&gt;=70, 6, 0)</f>
        <v>0</v>
      </c>
      <c r="CR7" s="7"/>
      <c r="CS7" s="6"/>
      <c r="CT7" s="7"/>
      <c r="CU7" s="6"/>
      <c r="CV7" s="10">
        <f>SUM(AR7:CU7)</f>
        <v>0</v>
      </c>
      <c r="CW7" s="10">
        <v>50</v>
      </c>
      <c r="CX7" s="17">
        <f>CV7+CW7</f>
        <v>50</v>
      </c>
      <c r="CY7" s="1">
        <v>94.29</v>
      </c>
      <c r="CZ7" s="18">
        <v>0</v>
      </c>
      <c r="DA7" s="18">
        <v>0</v>
      </c>
      <c r="DB7" s="29">
        <f>AVERAGE(CZ7:DA7)</f>
        <v>0</v>
      </c>
      <c r="DC7" s="1">
        <v>0</v>
      </c>
      <c r="DD7" s="29">
        <v>0</v>
      </c>
      <c r="DE7" s="1">
        <v>0</v>
      </c>
      <c r="DF7" s="29">
        <v>0</v>
      </c>
      <c r="DG7" s="18">
        <v>0</v>
      </c>
      <c r="DH7" s="18">
        <v>0</v>
      </c>
      <c r="DI7" s="1">
        <f>AVERAGE(DG7:DH7)</f>
        <v>0</v>
      </c>
      <c r="DJ7" s="15">
        <f>AVERAGE(CY7,DB7:DF7,DI7)</f>
        <v>13.47</v>
      </c>
      <c r="DK7" s="1">
        <v>80</v>
      </c>
      <c r="DL7" s="1">
        <v>0</v>
      </c>
      <c r="DM7" s="1">
        <f>MAX(DK7:DL7)</f>
        <v>80</v>
      </c>
      <c r="DN7" s="29">
        <v>0</v>
      </c>
      <c r="DO7" s="29">
        <v>0</v>
      </c>
      <c r="DP7" s="29">
        <f>MAX(DN7:DO7)</f>
        <v>0</v>
      </c>
      <c r="DQ7" s="1">
        <v>0</v>
      </c>
      <c r="DR7" s="1">
        <v>0</v>
      </c>
      <c r="DS7" s="1">
        <f>MAX(DQ7:DR7)</f>
        <v>0</v>
      </c>
      <c r="DT7" s="29">
        <v>0</v>
      </c>
      <c r="DU7" s="29">
        <v>0</v>
      </c>
      <c r="DV7" s="29">
        <f>MAX(DT7:DU7)</f>
        <v>0</v>
      </c>
      <c r="DW7" s="15">
        <f>AVERAGE(DM7,DP7,DS7,DV7)</f>
        <v>20</v>
      </c>
      <c r="DX7" s="1">
        <v>33.33</v>
      </c>
      <c r="DY7" s="1">
        <v>0</v>
      </c>
      <c r="DZ7" s="1">
        <f>MAX(DX7:DY7)</f>
        <v>33.33</v>
      </c>
      <c r="EA7" s="29">
        <v>0</v>
      </c>
      <c r="EB7" s="29">
        <v>0</v>
      </c>
      <c r="EC7" s="29">
        <f>MAX(EA7:EB7)</f>
        <v>0</v>
      </c>
      <c r="ED7" s="1">
        <v>0</v>
      </c>
      <c r="EE7" s="1">
        <v>0</v>
      </c>
      <c r="EF7" s="1">
        <f>MAX(ED7:EE7)</f>
        <v>0</v>
      </c>
      <c r="EG7" s="15">
        <f>AVERAGE(DZ7,EC7,EF7)</f>
        <v>11.11</v>
      </c>
      <c r="EH7" s="3">
        <v>0.25</v>
      </c>
      <c r="EI7" s="3">
        <v>0.2</v>
      </c>
      <c r="EJ7" s="3">
        <v>0.25</v>
      </c>
      <c r="EK7" s="3">
        <v>0.3</v>
      </c>
      <c r="EL7" s="25">
        <f>MIN(IF(C7="Yes",AQ7+CX7,0),100)</f>
        <v>54.5</v>
      </c>
      <c r="EM7" s="25">
        <f>IF(EQ7&lt;0,EL7+EQ7*-4,EL7)</f>
        <v>54.5</v>
      </c>
      <c r="EN7" s="25">
        <f>MIN(IF(C7="Yes",AQ7+DJ7,0), 100)</f>
        <v>17.97</v>
      </c>
      <c r="EO7" s="25">
        <f>MIN(IF(C7="Yes",AQ7+DW7,0),100)</f>
        <v>24.5</v>
      </c>
      <c r="EP7" s="25">
        <f>MIN(IF(C7="Yes",AQ7+EG7,0), 100)</f>
        <v>15.61</v>
      </c>
      <c r="EQ7" s="26">
        <f>EH7*EL7+EI7*EN7+EJ7*EO7+EK7*EP7</f>
        <v>28.027000000000001</v>
      </c>
      <c r="ER7" s="26">
        <f>EH7*EM7+EI7*EN7+EJ7*EO7+EK7*EP7</f>
        <v>28.027000000000001</v>
      </c>
    </row>
    <row r="8" spans="1:148" customFormat="1" x14ac:dyDescent="0.25">
      <c r="A8">
        <v>1402019111</v>
      </c>
      <c r="B8" t="s">
        <v>105</v>
      </c>
      <c r="C8" s="2" t="s">
        <v>108</v>
      </c>
      <c r="D8" s="6">
        <v>1</v>
      </c>
      <c r="E8" s="6">
        <v>1</v>
      </c>
      <c r="F8" s="7">
        <v>1</v>
      </c>
      <c r="G8" s="7"/>
      <c r="H8" s="6">
        <v>1</v>
      </c>
      <c r="I8" s="6">
        <v>1</v>
      </c>
      <c r="J8" s="7"/>
      <c r="K8" s="7"/>
      <c r="L8" s="6">
        <v>1</v>
      </c>
      <c r="M8" s="8"/>
      <c r="N8" s="7"/>
      <c r="O8" s="7"/>
      <c r="P8" s="6"/>
      <c r="Q8" s="8"/>
      <c r="R8" s="7"/>
      <c r="S8" s="7"/>
      <c r="T8" s="6"/>
      <c r="U8" s="6"/>
      <c r="V8" s="7"/>
      <c r="W8" s="7"/>
      <c r="X8" s="6"/>
      <c r="Y8" s="6"/>
      <c r="Z8" s="7"/>
      <c r="AA8" s="7"/>
      <c r="AB8" s="6"/>
      <c r="AC8" s="6"/>
      <c r="AD8" s="7"/>
      <c r="AE8" s="8"/>
      <c r="AF8" s="10">
        <v>14</v>
      </c>
      <c r="AG8" s="10">
        <v>10</v>
      </c>
      <c r="AH8" s="10">
        <f>COUNT(D8:AE8)</f>
        <v>6</v>
      </c>
      <c r="AI8" s="22">
        <f>IF(C8="Yes",(AF8-AH8+(CX8-50)/AG8)/AF8,0)</f>
        <v>0.66428571428571437</v>
      </c>
      <c r="AJ8" s="11">
        <f>SUM(D8:AE8)</f>
        <v>6</v>
      </c>
      <c r="AK8" s="10">
        <f>MAX(AJ8-AL8-AM8,0)*-1</f>
        <v>0</v>
      </c>
      <c r="AL8" s="10">
        <v>10</v>
      </c>
      <c r="AM8" s="10">
        <v>3</v>
      </c>
      <c r="AN8" s="7">
        <f>AJ8+AK8+AO8</f>
        <v>6</v>
      </c>
      <c r="AO8" s="6"/>
      <c r="AP8" s="3">
        <v>0.5</v>
      </c>
      <c r="AQ8" s="15">
        <f>MIN(AN8,AL8)*AP8</f>
        <v>3</v>
      </c>
      <c r="AR8" s="6">
        <v>0</v>
      </c>
      <c r="AS8" s="6">
        <v>0</v>
      </c>
      <c r="AT8" s="6">
        <v>5</v>
      </c>
      <c r="AU8" s="6">
        <v>0</v>
      </c>
      <c r="AV8" s="7"/>
      <c r="AW8" s="7">
        <v>0</v>
      </c>
      <c r="AX8" s="7"/>
      <c r="AY8" s="7">
        <v>0</v>
      </c>
      <c r="AZ8" s="6"/>
      <c r="BA8" s="6">
        <v>3</v>
      </c>
      <c r="BB8" s="6"/>
      <c r="BC8" s="6">
        <v>0</v>
      </c>
      <c r="BD8" s="7"/>
      <c r="BE8" s="7">
        <f>IF(DM8&gt;=70, 5, 0)</f>
        <v>0</v>
      </c>
      <c r="BF8" s="7"/>
      <c r="BG8" s="7"/>
      <c r="BH8" s="7">
        <v>0</v>
      </c>
      <c r="BI8" s="6"/>
      <c r="BJ8" s="6">
        <f>IF(DZ8&gt;=70, 6, 0)</f>
        <v>0</v>
      </c>
      <c r="BK8" s="6">
        <v>0</v>
      </c>
      <c r="BL8" s="7"/>
      <c r="BM8" s="7"/>
      <c r="BN8" s="7"/>
      <c r="BO8" s="6"/>
      <c r="BP8" s="6">
        <f>IF(EC8&gt;=70, 6, 0)</f>
        <v>0</v>
      </c>
      <c r="BQ8" s="6"/>
      <c r="BR8" s="7"/>
      <c r="BS8" s="7"/>
      <c r="BT8" s="7"/>
      <c r="BU8" s="6"/>
      <c r="BV8" s="6">
        <f>IF(DP8&gt;=70, 5, 0)</f>
        <v>0</v>
      </c>
      <c r="BW8" s="6"/>
      <c r="BX8" s="6"/>
      <c r="BY8" s="6"/>
      <c r="BZ8" s="7"/>
      <c r="CA8" s="7"/>
      <c r="CB8" s="7"/>
      <c r="CC8" s="6"/>
      <c r="CD8" s="6">
        <f>IF(DS8&gt;=70, 5, 0)</f>
        <v>0</v>
      </c>
      <c r="CE8" s="6"/>
      <c r="CF8" s="6"/>
      <c r="CG8" s="6"/>
      <c r="CH8" s="7"/>
      <c r="CI8" s="7"/>
      <c r="CJ8" s="7"/>
      <c r="CK8" s="6"/>
      <c r="CL8" s="6">
        <f>IF(DV8&gt;=70, 5, 0)</f>
        <v>0</v>
      </c>
      <c r="CM8" s="6"/>
      <c r="CN8" s="6"/>
      <c r="CO8" s="6"/>
      <c r="CP8" s="7"/>
      <c r="CQ8" s="7">
        <f>IF(EF8&gt;=70, 6, 0)</f>
        <v>0</v>
      </c>
      <c r="CR8" s="7"/>
      <c r="CS8" s="6"/>
      <c r="CT8" s="7"/>
      <c r="CU8" s="6">
        <v>5</v>
      </c>
      <c r="CV8" s="10">
        <f>SUM(AR8:CU8)</f>
        <v>13</v>
      </c>
      <c r="CW8" s="10">
        <v>50</v>
      </c>
      <c r="CX8" s="17">
        <f>CV8+CW8</f>
        <v>63</v>
      </c>
      <c r="CY8" s="1">
        <v>82.86</v>
      </c>
      <c r="CZ8" s="18">
        <v>0</v>
      </c>
      <c r="DA8" s="18">
        <v>0</v>
      </c>
      <c r="DB8" s="29">
        <f>AVERAGE(CZ8:DA8)</f>
        <v>0</v>
      </c>
      <c r="DC8" s="1">
        <v>0</v>
      </c>
      <c r="DD8" s="29">
        <v>0</v>
      </c>
      <c r="DE8" s="1">
        <v>0</v>
      </c>
      <c r="DF8" s="29">
        <v>0</v>
      </c>
      <c r="DG8" s="18">
        <v>0</v>
      </c>
      <c r="DH8" s="18">
        <v>0</v>
      </c>
      <c r="DI8" s="1">
        <f>AVERAGE(DG8:DH8)</f>
        <v>0</v>
      </c>
      <c r="DJ8" s="15">
        <f>AVERAGE(CY8,DB8:DF8,DI8)</f>
        <v>11.837142857142856</v>
      </c>
      <c r="DK8" s="1">
        <v>60</v>
      </c>
      <c r="DL8" s="1">
        <v>66.67</v>
      </c>
      <c r="DM8" s="1">
        <f>MAX(DK8:DL8)</f>
        <v>66.67</v>
      </c>
      <c r="DN8" s="29">
        <v>0</v>
      </c>
      <c r="DO8" s="29">
        <v>0</v>
      </c>
      <c r="DP8" s="29">
        <f>MAX(DN8:DO8)</f>
        <v>0</v>
      </c>
      <c r="DQ8" s="1">
        <v>0</v>
      </c>
      <c r="DR8" s="1">
        <v>0</v>
      </c>
      <c r="DS8" s="1">
        <f>MAX(DQ8:DR8)</f>
        <v>0</v>
      </c>
      <c r="DT8" s="29">
        <v>0</v>
      </c>
      <c r="DU8" s="29">
        <v>0</v>
      </c>
      <c r="DV8" s="29">
        <f>MAX(DT8:DU8)</f>
        <v>0</v>
      </c>
      <c r="DW8" s="15">
        <f>AVERAGE(DM8,DP8,DS8,DV8)</f>
        <v>16.6675</v>
      </c>
      <c r="DX8" s="1">
        <v>26.67</v>
      </c>
      <c r="DY8" s="1">
        <v>0</v>
      </c>
      <c r="DZ8" s="1">
        <f>MAX(DX8:DY8)</f>
        <v>26.67</v>
      </c>
      <c r="EA8" s="29">
        <v>0</v>
      </c>
      <c r="EB8" s="29">
        <v>0</v>
      </c>
      <c r="EC8" s="29">
        <f>MAX(EA8:EB8)</f>
        <v>0</v>
      </c>
      <c r="ED8" s="1">
        <v>0</v>
      </c>
      <c r="EE8" s="1">
        <v>0</v>
      </c>
      <c r="EF8" s="1">
        <f>MAX(ED8:EE8)</f>
        <v>0</v>
      </c>
      <c r="EG8" s="15">
        <f>AVERAGE(DZ8,EC8,EF8)</f>
        <v>8.89</v>
      </c>
      <c r="EH8" s="3">
        <v>0.25</v>
      </c>
      <c r="EI8" s="3">
        <v>0.2</v>
      </c>
      <c r="EJ8" s="3">
        <v>0.25</v>
      </c>
      <c r="EK8" s="3">
        <v>0.3</v>
      </c>
      <c r="EL8" s="25">
        <f>MIN(IF(C8="Yes",AQ8+CX8,0),100)</f>
        <v>66</v>
      </c>
      <c r="EM8" s="25">
        <f>IF(EQ8&lt;0,EL8+EQ8*-4,EL8)</f>
        <v>66</v>
      </c>
      <c r="EN8" s="25">
        <f>MIN(IF(C8="Yes",AQ8+DJ8,0), 100)</f>
        <v>14.837142857142856</v>
      </c>
      <c r="EO8" s="25">
        <f>MIN(IF(C8="Yes",AQ8+DW8,0),100)</f>
        <v>19.6675</v>
      </c>
      <c r="EP8" s="25">
        <f>MIN(IF(C8="Yes",AQ8+EG8,0), 100)</f>
        <v>11.89</v>
      </c>
      <c r="EQ8" s="26">
        <f>EH8*EL8+EI8*EN8+EJ8*EO8+EK8*EP8</f>
        <v>27.951303571428571</v>
      </c>
      <c r="ER8" s="26">
        <f>EH8*EM8+EI8*EN8+EJ8*EO8+EK8*EP8</f>
        <v>27.951303571428571</v>
      </c>
    </row>
    <row r="9" spans="1:148" customFormat="1" x14ac:dyDescent="0.25">
      <c r="A9">
        <v>1402019003</v>
      </c>
      <c r="B9" t="s">
        <v>105</v>
      </c>
      <c r="C9" s="2" t="s">
        <v>108</v>
      </c>
      <c r="D9" s="6"/>
      <c r="E9" s="6"/>
      <c r="F9" s="7"/>
      <c r="G9" s="7"/>
      <c r="H9" s="6">
        <v>1</v>
      </c>
      <c r="I9" s="6"/>
      <c r="J9" s="7">
        <v>1</v>
      </c>
      <c r="K9" s="7">
        <v>1</v>
      </c>
      <c r="L9" s="6">
        <v>1</v>
      </c>
      <c r="M9" s="8"/>
      <c r="N9" s="7"/>
      <c r="O9" s="7"/>
      <c r="P9" s="6"/>
      <c r="Q9" s="8"/>
      <c r="R9" s="7"/>
      <c r="S9" s="7"/>
      <c r="T9" s="6"/>
      <c r="U9" s="6"/>
      <c r="V9" s="7"/>
      <c r="W9" s="7"/>
      <c r="X9" s="6"/>
      <c r="Y9" s="6"/>
      <c r="Z9" s="7"/>
      <c r="AA9" s="7"/>
      <c r="AB9" s="6"/>
      <c r="AC9" s="6"/>
      <c r="AD9" s="7"/>
      <c r="AE9" s="8"/>
      <c r="AF9" s="10">
        <v>14</v>
      </c>
      <c r="AG9" s="10">
        <v>10</v>
      </c>
      <c r="AH9" s="10">
        <f>COUNT(D9:AE9)</f>
        <v>4</v>
      </c>
      <c r="AI9" s="22">
        <f>IF(C9="Yes",(AF9-AH9+(CX9-50)/AG9)/AF9,0)</f>
        <v>0.77142857142857146</v>
      </c>
      <c r="AJ9" s="11">
        <f>SUM(D9:AE9)</f>
        <v>4</v>
      </c>
      <c r="AK9" s="10">
        <f>MAX(AJ9-AL9-AM9,0)*-1</f>
        <v>0</v>
      </c>
      <c r="AL9" s="10">
        <v>10</v>
      </c>
      <c r="AM9" s="10">
        <v>3</v>
      </c>
      <c r="AN9" s="7">
        <f>AJ9+AK9+AO9</f>
        <v>4</v>
      </c>
      <c r="AO9" s="6"/>
      <c r="AP9" s="3">
        <v>0.5</v>
      </c>
      <c r="AQ9" s="15">
        <f>MIN(AN9,AL9)*AP9</f>
        <v>2</v>
      </c>
      <c r="AR9" s="6">
        <v>0</v>
      </c>
      <c r="AS9" s="6">
        <v>0</v>
      </c>
      <c r="AT9" s="6">
        <v>3</v>
      </c>
      <c r="AU9" s="6">
        <v>0</v>
      </c>
      <c r="AV9" s="7"/>
      <c r="AW9" s="7">
        <v>0</v>
      </c>
      <c r="AX9" s="7"/>
      <c r="AY9" s="7">
        <v>0</v>
      </c>
      <c r="AZ9" s="6"/>
      <c r="BA9" s="6">
        <v>0</v>
      </c>
      <c r="BB9" s="6"/>
      <c r="BC9" s="6">
        <v>0</v>
      </c>
      <c r="BD9" s="7"/>
      <c r="BE9" s="7">
        <f>IF(DM9&gt;=70, 5, 0)</f>
        <v>0</v>
      </c>
      <c r="BF9" s="7"/>
      <c r="BG9" s="7"/>
      <c r="BH9" s="7">
        <v>0</v>
      </c>
      <c r="BI9" s="6"/>
      <c r="BJ9" s="6">
        <f>IF(DZ9&gt;=70, 6, 0)</f>
        <v>0</v>
      </c>
      <c r="BK9" s="6">
        <v>0</v>
      </c>
      <c r="BL9" s="7"/>
      <c r="BM9" s="7"/>
      <c r="BN9" s="7"/>
      <c r="BO9" s="6"/>
      <c r="BP9" s="6">
        <f>IF(EC9&gt;=70, 6, 0)</f>
        <v>0</v>
      </c>
      <c r="BQ9" s="6"/>
      <c r="BR9" s="7"/>
      <c r="BS9" s="7"/>
      <c r="BT9" s="7"/>
      <c r="BU9" s="6"/>
      <c r="BV9" s="6">
        <f>IF(DP9&gt;=70, 5, 0)</f>
        <v>0</v>
      </c>
      <c r="BW9" s="6"/>
      <c r="BX9" s="6"/>
      <c r="BY9" s="6"/>
      <c r="BZ9" s="7"/>
      <c r="CA9" s="7"/>
      <c r="CB9" s="7"/>
      <c r="CC9" s="6"/>
      <c r="CD9" s="6">
        <f>IF(DS9&gt;=70, 5, 0)</f>
        <v>0</v>
      </c>
      <c r="CE9" s="6"/>
      <c r="CF9" s="6"/>
      <c r="CG9" s="6"/>
      <c r="CH9" s="7"/>
      <c r="CI9" s="7"/>
      <c r="CJ9" s="7"/>
      <c r="CK9" s="6"/>
      <c r="CL9" s="6">
        <f>IF(DV9&gt;=70, 5, 0)</f>
        <v>0</v>
      </c>
      <c r="CM9" s="6"/>
      <c r="CN9" s="6"/>
      <c r="CO9" s="6"/>
      <c r="CP9" s="7"/>
      <c r="CQ9" s="7">
        <f>IF(EF9&gt;=70, 6, 0)</f>
        <v>0</v>
      </c>
      <c r="CR9" s="7"/>
      <c r="CS9" s="6"/>
      <c r="CT9" s="7"/>
      <c r="CU9" s="6">
        <v>5</v>
      </c>
      <c r="CV9" s="10">
        <f>SUM(AR9:CU9)</f>
        <v>8</v>
      </c>
      <c r="CW9" s="10">
        <v>50</v>
      </c>
      <c r="CX9" s="17">
        <f>CV9+CW9</f>
        <v>58</v>
      </c>
      <c r="CY9" s="1">
        <v>85.71</v>
      </c>
      <c r="CZ9" s="18">
        <v>0</v>
      </c>
      <c r="DA9" s="18">
        <v>0</v>
      </c>
      <c r="DB9" s="29">
        <f>AVERAGE(CZ9:DA9)</f>
        <v>0</v>
      </c>
      <c r="DC9" s="1">
        <v>0</v>
      </c>
      <c r="DD9" s="29">
        <v>0</v>
      </c>
      <c r="DE9" s="1">
        <v>0</v>
      </c>
      <c r="DF9" s="29">
        <v>0</v>
      </c>
      <c r="DG9" s="18">
        <v>0</v>
      </c>
      <c r="DH9" s="18">
        <v>0</v>
      </c>
      <c r="DI9" s="1">
        <f>AVERAGE(DG9:DH9)</f>
        <v>0</v>
      </c>
      <c r="DJ9" s="15">
        <f>AVERAGE(CY9,DB9:DF9,DI9)</f>
        <v>12.244285714285713</v>
      </c>
      <c r="DK9" s="1">
        <v>66.67</v>
      </c>
      <c r="DL9" s="1">
        <v>0</v>
      </c>
      <c r="DM9" s="1">
        <f>MAX(DK9:DL9)</f>
        <v>66.67</v>
      </c>
      <c r="DN9" s="29">
        <v>0</v>
      </c>
      <c r="DO9" s="29">
        <v>0</v>
      </c>
      <c r="DP9" s="29">
        <f>MAX(DN9:DO9)</f>
        <v>0</v>
      </c>
      <c r="DQ9" s="1">
        <v>0</v>
      </c>
      <c r="DR9" s="1">
        <v>0</v>
      </c>
      <c r="DS9" s="1">
        <f>MAX(DQ9:DR9)</f>
        <v>0</v>
      </c>
      <c r="DT9" s="29">
        <v>0</v>
      </c>
      <c r="DU9" s="29">
        <v>0</v>
      </c>
      <c r="DV9" s="29">
        <f>MAX(DT9:DU9)</f>
        <v>0</v>
      </c>
      <c r="DW9" s="15">
        <f>AVERAGE(DM9,DP9,DS9,DV9)</f>
        <v>16.6675</v>
      </c>
      <c r="DX9" s="1">
        <v>40</v>
      </c>
      <c r="DY9" s="1">
        <v>0</v>
      </c>
      <c r="DZ9" s="1">
        <f>MAX(DX9:DY9)</f>
        <v>40</v>
      </c>
      <c r="EA9" s="29">
        <v>0</v>
      </c>
      <c r="EB9" s="29">
        <v>0</v>
      </c>
      <c r="EC9" s="29">
        <f>MAX(EA9:EB9)</f>
        <v>0</v>
      </c>
      <c r="ED9" s="1">
        <v>0</v>
      </c>
      <c r="EE9" s="1">
        <v>0</v>
      </c>
      <c r="EF9" s="1">
        <f>MAX(ED9:EE9)</f>
        <v>0</v>
      </c>
      <c r="EG9" s="15">
        <f>AVERAGE(DZ9,EC9,EF9)</f>
        <v>13.333333333333334</v>
      </c>
      <c r="EH9" s="3">
        <v>0.25</v>
      </c>
      <c r="EI9" s="3">
        <v>0.2</v>
      </c>
      <c r="EJ9" s="3">
        <v>0.25</v>
      </c>
      <c r="EK9" s="3">
        <v>0.3</v>
      </c>
      <c r="EL9" s="25">
        <f>MIN(IF(C9="Yes",AQ9+CX9,0),100)</f>
        <v>60</v>
      </c>
      <c r="EM9" s="25">
        <f>IF(EQ9&lt;0,EL9+EQ9*-4,EL9)</f>
        <v>60</v>
      </c>
      <c r="EN9" s="25">
        <f>MIN(IF(C9="Yes",AQ9+DJ9,0), 100)</f>
        <v>14.244285714285713</v>
      </c>
      <c r="EO9" s="25">
        <f>MIN(IF(C9="Yes",AQ9+DW9,0),100)</f>
        <v>18.6675</v>
      </c>
      <c r="EP9" s="25">
        <f>MIN(IF(C9="Yes",AQ9+EG9,0), 100)</f>
        <v>15.333333333333334</v>
      </c>
      <c r="EQ9" s="26">
        <f>EH9*EL9+EI9*EN9+EJ9*EO9+EK9*EP9</f>
        <v>27.115732142857141</v>
      </c>
      <c r="ER9" s="26">
        <f>EH9*EM9+EI9*EN9+EJ9*EO9+EK9*EP9</f>
        <v>27.115732142857141</v>
      </c>
    </row>
    <row r="10" spans="1:148" customFormat="1" x14ac:dyDescent="0.25">
      <c r="A10">
        <v>1402018013</v>
      </c>
      <c r="B10" t="s">
        <v>107</v>
      </c>
      <c r="C10" s="2" t="s">
        <v>108</v>
      </c>
      <c r="D10" s="6">
        <v>1</v>
      </c>
      <c r="E10" s="6">
        <v>1</v>
      </c>
      <c r="F10" s="7">
        <v>1</v>
      </c>
      <c r="G10" s="7">
        <v>1</v>
      </c>
      <c r="H10" s="6"/>
      <c r="I10" s="6">
        <v>1</v>
      </c>
      <c r="J10" s="7">
        <v>1</v>
      </c>
      <c r="K10" s="7">
        <v>1</v>
      </c>
      <c r="L10" s="6"/>
      <c r="M10" s="8"/>
      <c r="N10" s="7"/>
      <c r="O10" s="7"/>
      <c r="P10" s="6"/>
      <c r="Q10" s="8"/>
      <c r="R10" s="7"/>
      <c r="S10" s="7"/>
      <c r="T10" s="6"/>
      <c r="U10" s="6"/>
      <c r="V10" s="7"/>
      <c r="W10" s="7"/>
      <c r="X10" s="6"/>
      <c r="Y10" s="6"/>
      <c r="Z10" s="7"/>
      <c r="AA10" s="7"/>
      <c r="AB10" s="6"/>
      <c r="AC10" s="6"/>
      <c r="AD10" s="7"/>
      <c r="AE10" s="8"/>
      <c r="AF10" s="10">
        <v>14</v>
      </c>
      <c r="AG10" s="10">
        <v>10</v>
      </c>
      <c r="AH10" s="10">
        <f>COUNT(D10:AE10)</f>
        <v>7</v>
      </c>
      <c r="AI10" s="22">
        <f>IF(C10="Yes",(AF10-AH10+(CX10-50)/AG10)/AF10,0)</f>
        <v>0.6785714285714286</v>
      </c>
      <c r="AJ10" s="11">
        <f>SUM(D10:AE10)</f>
        <v>7</v>
      </c>
      <c r="AK10" s="10">
        <f>MAX(AJ10-AL10-AM10,0)*-1</f>
        <v>0</v>
      </c>
      <c r="AL10" s="10">
        <v>10</v>
      </c>
      <c r="AM10" s="10">
        <v>3</v>
      </c>
      <c r="AN10" s="7">
        <f>AJ10+AK10+AO10</f>
        <v>7</v>
      </c>
      <c r="AO10" s="6"/>
      <c r="AP10" s="3">
        <v>0.5</v>
      </c>
      <c r="AQ10" s="15">
        <f>MIN(AN10,AL10)*AP10</f>
        <v>3.5</v>
      </c>
      <c r="AR10" s="6">
        <v>0</v>
      </c>
      <c r="AS10" s="6">
        <v>0</v>
      </c>
      <c r="AT10" s="6">
        <v>2</v>
      </c>
      <c r="AU10" s="6">
        <v>0</v>
      </c>
      <c r="AV10" s="7"/>
      <c r="AW10" s="7">
        <v>0</v>
      </c>
      <c r="AX10" s="7"/>
      <c r="AY10" s="7">
        <v>0</v>
      </c>
      <c r="AZ10" s="6"/>
      <c r="BA10" s="6">
        <v>3</v>
      </c>
      <c r="BB10" s="6"/>
      <c r="BC10" s="6">
        <v>0</v>
      </c>
      <c r="BD10" s="7"/>
      <c r="BE10" s="7">
        <f>IF(DM10&gt;=70, 5, 0)</f>
        <v>0</v>
      </c>
      <c r="BF10" s="7"/>
      <c r="BG10" s="7"/>
      <c r="BH10" s="7">
        <v>0</v>
      </c>
      <c r="BI10" s="6"/>
      <c r="BJ10" s="6">
        <f>IF(DZ10&gt;=70, 6, 0)</f>
        <v>0</v>
      </c>
      <c r="BK10" s="6">
        <v>0</v>
      </c>
      <c r="BL10" s="7"/>
      <c r="BM10" s="7"/>
      <c r="BN10" s="7"/>
      <c r="BO10" s="6"/>
      <c r="BP10" s="6">
        <f>IF(EC10&gt;=70, 6, 0)</f>
        <v>0</v>
      </c>
      <c r="BQ10" s="6"/>
      <c r="BR10" s="7"/>
      <c r="BS10" s="7"/>
      <c r="BT10" s="7"/>
      <c r="BU10" s="6"/>
      <c r="BV10" s="6">
        <f>IF(DP10&gt;=70, 5, 0)</f>
        <v>0</v>
      </c>
      <c r="BW10" s="6"/>
      <c r="BX10" s="6"/>
      <c r="BY10" s="6"/>
      <c r="BZ10" s="7"/>
      <c r="CA10" s="7"/>
      <c r="CB10" s="7"/>
      <c r="CC10" s="6"/>
      <c r="CD10" s="6">
        <f>IF(DS10&gt;=70, 5, 0)</f>
        <v>0</v>
      </c>
      <c r="CE10" s="6"/>
      <c r="CF10" s="6"/>
      <c r="CG10" s="6"/>
      <c r="CH10" s="7"/>
      <c r="CI10" s="7"/>
      <c r="CJ10" s="7"/>
      <c r="CK10" s="6"/>
      <c r="CL10" s="6">
        <f>IF(DV10&gt;=70, 5, 0)</f>
        <v>0</v>
      </c>
      <c r="CM10" s="6"/>
      <c r="CN10" s="6"/>
      <c r="CO10" s="6"/>
      <c r="CP10" s="7"/>
      <c r="CQ10" s="7">
        <f>IF(EF10&gt;=70, 6, 0)</f>
        <v>0</v>
      </c>
      <c r="CR10" s="7"/>
      <c r="CS10" s="6">
        <v>20</v>
      </c>
      <c r="CT10" s="7"/>
      <c r="CU10" s="6"/>
      <c r="CV10" s="10">
        <f>SUM(AR10:CU10)</f>
        <v>25</v>
      </c>
      <c r="CW10" s="10">
        <v>50</v>
      </c>
      <c r="CX10" s="17">
        <f>CV10+CW10</f>
        <v>75</v>
      </c>
      <c r="CY10" s="1">
        <v>48.57</v>
      </c>
      <c r="CZ10" s="18">
        <v>0</v>
      </c>
      <c r="DA10" s="18">
        <v>0</v>
      </c>
      <c r="DB10" s="29">
        <f>AVERAGE(CZ10:DA10)</f>
        <v>0</v>
      </c>
      <c r="DC10" s="1">
        <v>0</v>
      </c>
      <c r="DD10" s="29">
        <v>0</v>
      </c>
      <c r="DE10" s="1">
        <v>0</v>
      </c>
      <c r="DF10" s="29">
        <v>0</v>
      </c>
      <c r="DG10" s="18">
        <v>0</v>
      </c>
      <c r="DH10" s="18">
        <v>0</v>
      </c>
      <c r="DI10" s="1">
        <f>AVERAGE(DG10:DH10)</f>
        <v>0</v>
      </c>
      <c r="DJ10" s="15">
        <f>AVERAGE(CY10,DB10:DF10,DI10)</f>
        <v>6.9385714285714286</v>
      </c>
      <c r="DK10" s="1">
        <v>40</v>
      </c>
      <c r="DL10" s="1">
        <v>46.67</v>
      </c>
      <c r="DM10" s="1">
        <f>MAX(DK10:DL10)</f>
        <v>46.67</v>
      </c>
      <c r="DN10" s="29">
        <v>0</v>
      </c>
      <c r="DO10" s="29">
        <v>0</v>
      </c>
      <c r="DP10" s="29">
        <f>MAX(DN10:DO10)</f>
        <v>0</v>
      </c>
      <c r="DQ10" s="1">
        <v>0</v>
      </c>
      <c r="DR10" s="1">
        <v>0</v>
      </c>
      <c r="DS10" s="1">
        <f>MAX(DQ10:DR10)</f>
        <v>0</v>
      </c>
      <c r="DT10" s="29">
        <v>0</v>
      </c>
      <c r="DU10" s="29">
        <v>0</v>
      </c>
      <c r="DV10" s="29">
        <f>MAX(DT10:DU10)</f>
        <v>0</v>
      </c>
      <c r="DW10" s="15">
        <f>AVERAGE(DM10,DP10,DS10,DV10)</f>
        <v>11.6675</v>
      </c>
      <c r="DX10" s="1">
        <v>0</v>
      </c>
      <c r="DY10" s="1">
        <v>0</v>
      </c>
      <c r="DZ10" s="1">
        <f>MAX(DX10:DY10)</f>
        <v>0</v>
      </c>
      <c r="EA10" s="29">
        <v>0</v>
      </c>
      <c r="EB10" s="29">
        <v>0</v>
      </c>
      <c r="EC10" s="29">
        <f>MAX(EA10:EB10)</f>
        <v>0</v>
      </c>
      <c r="ED10" s="1">
        <v>0</v>
      </c>
      <c r="EE10" s="1">
        <v>0</v>
      </c>
      <c r="EF10" s="1">
        <f>MAX(ED10:EE10)</f>
        <v>0</v>
      </c>
      <c r="EG10" s="15">
        <f>AVERAGE(DZ10,EC10,EF10)</f>
        <v>0</v>
      </c>
      <c r="EH10" s="3">
        <v>0.25</v>
      </c>
      <c r="EI10" s="3">
        <v>0.2</v>
      </c>
      <c r="EJ10" s="3">
        <v>0.25</v>
      </c>
      <c r="EK10" s="3">
        <v>0.3</v>
      </c>
      <c r="EL10" s="25">
        <f>MIN(IF(C10="Yes",AQ10+CX10,0),100)</f>
        <v>78.5</v>
      </c>
      <c r="EM10" s="25">
        <f>IF(EQ10&lt;0,EL10+EQ10*-4,EL10)</f>
        <v>78.5</v>
      </c>
      <c r="EN10" s="25">
        <f>MIN(IF(C10="Yes",AQ10+DJ10,0), 100)</f>
        <v>10.438571428571429</v>
      </c>
      <c r="EO10" s="25">
        <f>MIN(IF(C10="Yes",AQ10+DW10,0),100)</f>
        <v>15.1675</v>
      </c>
      <c r="EP10" s="25">
        <f>MIN(IF(C10="Yes",AQ10+EG10,0), 100)</f>
        <v>3.5</v>
      </c>
      <c r="EQ10" s="26">
        <f>EH10*EL10+EI10*EN10+EJ10*EO10+EK10*EP10</f>
        <v>26.554589285714286</v>
      </c>
      <c r="ER10" s="26">
        <f>EH10*EM10+EI10*EN10+EJ10*EO10+EK10*EP10</f>
        <v>26.554589285714286</v>
      </c>
    </row>
    <row r="11" spans="1:148" customFormat="1" x14ac:dyDescent="0.25">
      <c r="A11">
        <v>1402017139</v>
      </c>
      <c r="B11" t="s">
        <v>106</v>
      </c>
      <c r="C11" s="2" t="s">
        <v>108</v>
      </c>
      <c r="D11" s="6">
        <v>1</v>
      </c>
      <c r="E11" s="6">
        <v>1</v>
      </c>
      <c r="F11" s="7"/>
      <c r="G11" s="7">
        <v>1</v>
      </c>
      <c r="H11" s="6">
        <v>1</v>
      </c>
      <c r="I11" s="6">
        <v>1</v>
      </c>
      <c r="J11" s="7"/>
      <c r="K11" s="7"/>
      <c r="L11" s="6">
        <v>1</v>
      </c>
      <c r="M11" s="8"/>
      <c r="N11" s="7"/>
      <c r="O11" s="7"/>
      <c r="P11" s="6"/>
      <c r="Q11" s="8"/>
      <c r="R11" s="7"/>
      <c r="S11" s="7"/>
      <c r="T11" s="6"/>
      <c r="U11" s="6"/>
      <c r="V11" s="7"/>
      <c r="W11" s="7"/>
      <c r="X11" s="6"/>
      <c r="Y11" s="6"/>
      <c r="Z11" s="7"/>
      <c r="AA11" s="7"/>
      <c r="AB11" s="6"/>
      <c r="AC11" s="6"/>
      <c r="AD11" s="7"/>
      <c r="AE11" s="8"/>
      <c r="AF11" s="10">
        <v>14</v>
      </c>
      <c r="AG11" s="10">
        <v>10</v>
      </c>
      <c r="AH11" s="10">
        <f>COUNT(D11:AE11)</f>
        <v>6</v>
      </c>
      <c r="AI11" s="22">
        <f>IF(C11="Yes",(AF11-AH11+(CX11-50)/AG11)/AF11,0)</f>
        <v>0.6071428571428571</v>
      </c>
      <c r="AJ11" s="11">
        <f>SUM(D11:AE11)</f>
        <v>6</v>
      </c>
      <c r="AK11" s="10">
        <f>MAX(AJ11-AL11-AM11,0)*-1</f>
        <v>0</v>
      </c>
      <c r="AL11" s="10">
        <v>10</v>
      </c>
      <c r="AM11" s="10">
        <v>3</v>
      </c>
      <c r="AN11" s="7">
        <f>AJ11+AK11+AO11</f>
        <v>6</v>
      </c>
      <c r="AO11" s="6"/>
      <c r="AP11" s="3">
        <v>0.5</v>
      </c>
      <c r="AQ11" s="15">
        <f>MIN(AN11,AL11)*AP11</f>
        <v>3</v>
      </c>
      <c r="AR11" s="6">
        <v>0</v>
      </c>
      <c r="AS11" s="6">
        <v>0</v>
      </c>
      <c r="AT11" s="6">
        <v>2</v>
      </c>
      <c r="AU11" s="6">
        <v>0</v>
      </c>
      <c r="AV11" s="7"/>
      <c r="AW11" s="7">
        <v>0</v>
      </c>
      <c r="AX11" s="7"/>
      <c r="AY11" s="7">
        <v>0</v>
      </c>
      <c r="AZ11" s="6"/>
      <c r="BA11" s="6">
        <v>3</v>
      </c>
      <c r="BB11" s="6"/>
      <c r="BC11" s="6">
        <v>0</v>
      </c>
      <c r="BD11" s="7"/>
      <c r="BE11" s="7">
        <f>IF(DM11&gt;=70, 5, 0)</f>
        <v>0</v>
      </c>
      <c r="BF11" s="7"/>
      <c r="BG11" s="7"/>
      <c r="BH11" s="7">
        <v>0</v>
      </c>
      <c r="BI11" s="6"/>
      <c r="BJ11" s="6">
        <f>IF(DZ11&gt;=70, 6, 0)</f>
        <v>0</v>
      </c>
      <c r="BK11" s="6">
        <v>0</v>
      </c>
      <c r="BL11" s="7"/>
      <c r="BM11" s="7"/>
      <c r="BN11" s="7"/>
      <c r="BO11" s="6"/>
      <c r="BP11" s="6">
        <f>IF(EC11&gt;=70, 6, 0)</f>
        <v>0</v>
      </c>
      <c r="BQ11" s="6"/>
      <c r="BR11" s="7"/>
      <c r="BS11" s="7"/>
      <c r="BT11" s="7"/>
      <c r="BU11" s="6"/>
      <c r="BV11" s="6">
        <f>IF(DP11&gt;=70, 5, 0)</f>
        <v>0</v>
      </c>
      <c r="BW11" s="6"/>
      <c r="BX11" s="6"/>
      <c r="BY11" s="6"/>
      <c r="BZ11" s="7"/>
      <c r="CA11" s="7"/>
      <c r="CB11" s="7"/>
      <c r="CC11" s="6"/>
      <c r="CD11" s="6">
        <f>IF(DS11&gt;=70, 5, 0)</f>
        <v>0</v>
      </c>
      <c r="CE11" s="6"/>
      <c r="CF11" s="6"/>
      <c r="CG11" s="6"/>
      <c r="CH11" s="7"/>
      <c r="CI11" s="7"/>
      <c r="CJ11" s="7"/>
      <c r="CK11" s="6"/>
      <c r="CL11" s="6">
        <f>IF(DV11&gt;=70, 5, 0)</f>
        <v>0</v>
      </c>
      <c r="CM11" s="6"/>
      <c r="CN11" s="6"/>
      <c r="CO11" s="6"/>
      <c r="CP11" s="7"/>
      <c r="CQ11" s="7">
        <f>IF(EF11&gt;=70, 6, 0)</f>
        <v>0</v>
      </c>
      <c r="CR11" s="7"/>
      <c r="CS11" s="6"/>
      <c r="CT11" s="7"/>
      <c r="CU11" s="6"/>
      <c r="CV11" s="10">
        <f>SUM(AR11:CU11)</f>
        <v>5</v>
      </c>
      <c r="CW11" s="10">
        <v>50</v>
      </c>
      <c r="CX11" s="17">
        <f>CV11+CW11</f>
        <v>55</v>
      </c>
      <c r="CY11" s="1">
        <v>80</v>
      </c>
      <c r="CZ11" s="18">
        <v>0</v>
      </c>
      <c r="DA11" s="18">
        <v>0</v>
      </c>
      <c r="DB11" s="29">
        <f>AVERAGE(CZ11:DA11)</f>
        <v>0</v>
      </c>
      <c r="DC11" s="1">
        <v>0</v>
      </c>
      <c r="DD11" s="29">
        <v>0</v>
      </c>
      <c r="DE11" s="1">
        <v>0</v>
      </c>
      <c r="DF11" s="29">
        <v>0</v>
      </c>
      <c r="DG11" s="18">
        <v>0</v>
      </c>
      <c r="DH11" s="18">
        <v>0</v>
      </c>
      <c r="DI11" s="1">
        <f>AVERAGE(DG11:DH11)</f>
        <v>0</v>
      </c>
      <c r="DJ11" s="15">
        <f>AVERAGE(CY11,DB11:DF11,DI11)</f>
        <v>11.428571428571429</v>
      </c>
      <c r="DK11" s="1">
        <v>60</v>
      </c>
      <c r="DL11" s="1">
        <v>0</v>
      </c>
      <c r="DM11" s="1">
        <f>MAX(DK11:DL11)</f>
        <v>60</v>
      </c>
      <c r="DN11" s="29">
        <v>0</v>
      </c>
      <c r="DO11" s="29">
        <v>0</v>
      </c>
      <c r="DP11" s="29">
        <f>MAX(DN11:DO11)</f>
        <v>0</v>
      </c>
      <c r="DQ11" s="1">
        <v>0</v>
      </c>
      <c r="DR11" s="1">
        <v>0</v>
      </c>
      <c r="DS11" s="1">
        <f>MAX(DQ11:DR11)</f>
        <v>0</v>
      </c>
      <c r="DT11" s="29">
        <v>0</v>
      </c>
      <c r="DU11" s="29">
        <v>0</v>
      </c>
      <c r="DV11" s="29">
        <f>MAX(DT11:DU11)</f>
        <v>0</v>
      </c>
      <c r="DW11" s="15">
        <f>AVERAGE(DM11,DP11,DS11,DV11)</f>
        <v>15</v>
      </c>
      <c r="DX11" s="1">
        <v>33.33</v>
      </c>
      <c r="DY11" s="1">
        <v>0</v>
      </c>
      <c r="DZ11" s="1">
        <f>MAX(DX11:DY11)</f>
        <v>33.33</v>
      </c>
      <c r="EA11" s="29">
        <v>0</v>
      </c>
      <c r="EB11" s="29">
        <v>0</v>
      </c>
      <c r="EC11" s="29">
        <f>MAX(EA11:EB11)</f>
        <v>0</v>
      </c>
      <c r="ED11" s="1">
        <v>0</v>
      </c>
      <c r="EE11" s="1">
        <v>0</v>
      </c>
      <c r="EF11" s="1">
        <f>MAX(ED11:EE11)</f>
        <v>0</v>
      </c>
      <c r="EG11" s="15">
        <f>AVERAGE(DZ11,EC11,EF11)</f>
        <v>11.11</v>
      </c>
      <c r="EH11" s="3">
        <v>0.25</v>
      </c>
      <c r="EI11" s="3">
        <v>0.2</v>
      </c>
      <c r="EJ11" s="3">
        <v>0.25</v>
      </c>
      <c r="EK11" s="3">
        <v>0.3</v>
      </c>
      <c r="EL11" s="25">
        <f>MIN(IF(C11="Yes",AQ11+CX11,0),100)</f>
        <v>58</v>
      </c>
      <c r="EM11" s="25">
        <f>IF(EQ11&lt;0,EL11+EQ11*-4,EL11)</f>
        <v>58</v>
      </c>
      <c r="EN11" s="25">
        <f>MIN(IF(C11="Yes",AQ11+DJ11,0), 100)</f>
        <v>14.428571428571429</v>
      </c>
      <c r="EO11" s="25">
        <f>MIN(IF(C11="Yes",AQ11+DW11,0),100)</f>
        <v>18</v>
      </c>
      <c r="EP11" s="25">
        <f>MIN(IF(C11="Yes",AQ11+EG11,0), 100)</f>
        <v>14.11</v>
      </c>
      <c r="EQ11" s="26">
        <f>EH11*EL11+EI11*EN11+EJ11*EO11+EK11*EP11</f>
        <v>26.118714285714287</v>
      </c>
      <c r="ER11" s="26">
        <f>EH11*EM11+EI11*EN11+EJ11*EO11+EK11*EP11</f>
        <v>26.118714285714287</v>
      </c>
    </row>
    <row r="12" spans="1:148" customFormat="1" x14ac:dyDescent="0.25">
      <c r="A12">
        <v>1402018071</v>
      </c>
      <c r="B12" t="s">
        <v>107</v>
      </c>
      <c r="C12" s="2" t="s">
        <v>108</v>
      </c>
      <c r="D12" s="6"/>
      <c r="E12" s="6">
        <v>1</v>
      </c>
      <c r="F12" s="7"/>
      <c r="G12" s="7">
        <v>1</v>
      </c>
      <c r="H12" s="6"/>
      <c r="I12" s="6">
        <v>1</v>
      </c>
      <c r="J12" s="7"/>
      <c r="K12" s="7">
        <v>1</v>
      </c>
      <c r="L12" s="6">
        <v>1</v>
      </c>
      <c r="M12" s="8"/>
      <c r="N12" s="7"/>
      <c r="O12" s="7"/>
      <c r="P12" s="6"/>
      <c r="Q12" s="8"/>
      <c r="R12" s="7"/>
      <c r="S12" s="7"/>
      <c r="T12" s="6"/>
      <c r="U12" s="6"/>
      <c r="V12" s="7"/>
      <c r="W12" s="7"/>
      <c r="X12" s="6"/>
      <c r="Y12" s="6"/>
      <c r="Z12" s="7"/>
      <c r="AA12" s="7"/>
      <c r="AB12" s="6"/>
      <c r="AC12" s="6"/>
      <c r="AD12" s="7"/>
      <c r="AE12" s="8"/>
      <c r="AF12" s="10">
        <v>14</v>
      </c>
      <c r="AG12" s="10">
        <v>10</v>
      </c>
      <c r="AH12" s="10">
        <f>COUNT(D12:AE12)</f>
        <v>5</v>
      </c>
      <c r="AI12" s="22">
        <f>IF(C12="Yes",(AF12-AH12+(CX12-50)/AG12)/AF12,0)</f>
        <v>0.73571428571428577</v>
      </c>
      <c r="AJ12" s="11">
        <f>SUM(D12:AE12)</f>
        <v>5</v>
      </c>
      <c r="AK12" s="10">
        <f>MAX(AJ12-AL12-AM12,0)*-1</f>
        <v>0</v>
      </c>
      <c r="AL12" s="10">
        <v>10</v>
      </c>
      <c r="AM12" s="10">
        <v>3</v>
      </c>
      <c r="AN12" s="7">
        <f>AJ12+AK12+AO12</f>
        <v>5</v>
      </c>
      <c r="AO12" s="6"/>
      <c r="AP12" s="3">
        <v>0.5</v>
      </c>
      <c r="AQ12" s="15">
        <f>MIN(AN12,AL12)*AP12</f>
        <v>2.5</v>
      </c>
      <c r="AR12" s="6">
        <v>0</v>
      </c>
      <c r="AS12" s="6">
        <v>0</v>
      </c>
      <c r="AT12" s="6">
        <v>0</v>
      </c>
      <c r="AU12" s="6">
        <v>0</v>
      </c>
      <c r="AV12" s="7">
        <v>-5</v>
      </c>
      <c r="AW12" s="7">
        <v>0</v>
      </c>
      <c r="AX12" s="7"/>
      <c r="AY12" s="7">
        <v>0</v>
      </c>
      <c r="AZ12" s="6"/>
      <c r="BA12" s="6">
        <v>3</v>
      </c>
      <c r="BB12" s="6"/>
      <c r="BC12" s="6">
        <v>0</v>
      </c>
      <c r="BD12" s="7"/>
      <c r="BE12" s="7">
        <f>IF(DM12&gt;=70, 5, 0)</f>
        <v>0</v>
      </c>
      <c r="BF12" s="7"/>
      <c r="BG12" s="7"/>
      <c r="BH12" s="7">
        <v>0</v>
      </c>
      <c r="BI12" s="6"/>
      <c r="BJ12" s="6">
        <f>IF(DZ12&gt;=70, 6, 0)</f>
        <v>0</v>
      </c>
      <c r="BK12" s="6">
        <v>-5</v>
      </c>
      <c r="BL12" s="7"/>
      <c r="BM12" s="7"/>
      <c r="BN12" s="7"/>
      <c r="BO12" s="6"/>
      <c r="BP12" s="6">
        <f>IF(EC12&gt;=70, 6, 0)</f>
        <v>0</v>
      </c>
      <c r="BQ12" s="6"/>
      <c r="BR12" s="7"/>
      <c r="BS12" s="7"/>
      <c r="BT12" s="7"/>
      <c r="BU12" s="6"/>
      <c r="BV12" s="6">
        <f>IF(DP12&gt;=70, 5, 0)</f>
        <v>0</v>
      </c>
      <c r="BW12" s="6"/>
      <c r="BX12" s="6"/>
      <c r="BY12" s="6"/>
      <c r="BZ12" s="7"/>
      <c r="CA12" s="7"/>
      <c r="CB12" s="7"/>
      <c r="CC12" s="6"/>
      <c r="CD12" s="6">
        <f>IF(DS12&gt;=70, 5, 0)</f>
        <v>0</v>
      </c>
      <c r="CE12" s="6"/>
      <c r="CF12" s="6"/>
      <c r="CG12" s="6"/>
      <c r="CH12" s="7"/>
      <c r="CI12" s="7"/>
      <c r="CJ12" s="7"/>
      <c r="CK12" s="6"/>
      <c r="CL12" s="6">
        <f>IF(DV12&gt;=70, 5, 0)</f>
        <v>0</v>
      </c>
      <c r="CM12" s="6"/>
      <c r="CN12" s="6"/>
      <c r="CO12" s="6"/>
      <c r="CP12" s="7"/>
      <c r="CQ12" s="7">
        <f>IF(EF12&gt;=70, 6, 0)</f>
        <v>0</v>
      </c>
      <c r="CR12" s="7"/>
      <c r="CS12" s="6">
        <v>20</v>
      </c>
      <c r="CT12" s="7"/>
      <c r="CU12" s="6"/>
      <c r="CV12" s="10">
        <f>SUM(AR12:CU12)</f>
        <v>13</v>
      </c>
      <c r="CW12" s="10">
        <v>50</v>
      </c>
      <c r="CX12" s="17">
        <f>CV12+CW12</f>
        <v>63</v>
      </c>
      <c r="CY12" s="1">
        <v>68.569999999999993</v>
      </c>
      <c r="CZ12" s="18">
        <v>0</v>
      </c>
      <c r="DA12" s="18">
        <v>0</v>
      </c>
      <c r="DB12" s="29">
        <f>AVERAGE(CZ12:DA12)</f>
        <v>0</v>
      </c>
      <c r="DC12" s="1">
        <v>0</v>
      </c>
      <c r="DD12" s="29">
        <v>0</v>
      </c>
      <c r="DE12" s="1">
        <v>0</v>
      </c>
      <c r="DF12" s="29">
        <v>0</v>
      </c>
      <c r="DG12" s="18">
        <v>0</v>
      </c>
      <c r="DH12" s="18">
        <v>0</v>
      </c>
      <c r="DI12" s="1">
        <f>AVERAGE(DG12:DH12)</f>
        <v>0</v>
      </c>
      <c r="DJ12" s="15">
        <f>AVERAGE(CY12,DB12:DF12,DI12)</f>
        <v>9.7957142857142845</v>
      </c>
      <c r="DK12" s="1">
        <v>33.33</v>
      </c>
      <c r="DL12" s="1">
        <v>40</v>
      </c>
      <c r="DM12" s="1">
        <f>MAX(DK12:DL12)</f>
        <v>40</v>
      </c>
      <c r="DN12" s="29">
        <v>0</v>
      </c>
      <c r="DO12" s="29">
        <v>0</v>
      </c>
      <c r="DP12" s="29">
        <f>MAX(DN12:DO12)</f>
        <v>0</v>
      </c>
      <c r="DQ12" s="1">
        <v>0</v>
      </c>
      <c r="DR12" s="1">
        <v>0</v>
      </c>
      <c r="DS12" s="1">
        <f>MAX(DQ12:DR12)</f>
        <v>0</v>
      </c>
      <c r="DT12" s="29">
        <v>0</v>
      </c>
      <c r="DU12" s="29">
        <v>0</v>
      </c>
      <c r="DV12" s="29">
        <f>MAX(DT12:DU12)</f>
        <v>0</v>
      </c>
      <c r="DW12" s="15">
        <f>AVERAGE(DM12,DP12,DS12,DV12)</f>
        <v>10</v>
      </c>
      <c r="DX12" s="1">
        <v>33.33</v>
      </c>
      <c r="DY12" s="1">
        <v>0</v>
      </c>
      <c r="DZ12" s="1">
        <f>MAX(DX12:DY12)</f>
        <v>33.33</v>
      </c>
      <c r="EA12" s="29">
        <v>0</v>
      </c>
      <c r="EB12" s="29">
        <v>0</v>
      </c>
      <c r="EC12" s="29">
        <f>MAX(EA12:EB12)</f>
        <v>0</v>
      </c>
      <c r="ED12" s="1">
        <v>0</v>
      </c>
      <c r="EE12" s="1">
        <v>0</v>
      </c>
      <c r="EF12" s="1">
        <f>MAX(ED12:EE12)</f>
        <v>0</v>
      </c>
      <c r="EG12" s="15">
        <f>AVERAGE(DZ12,EC12,EF12)</f>
        <v>11.11</v>
      </c>
      <c r="EH12" s="3">
        <v>0.25</v>
      </c>
      <c r="EI12" s="3">
        <v>0.2</v>
      </c>
      <c r="EJ12" s="3">
        <v>0.25</v>
      </c>
      <c r="EK12" s="3">
        <v>0.3</v>
      </c>
      <c r="EL12" s="25">
        <f>MIN(IF(C12="Yes",AQ12+CX12,0),100)</f>
        <v>65.5</v>
      </c>
      <c r="EM12" s="25">
        <f>IF(EQ12&lt;0,EL12+EQ12*-4,EL12)</f>
        <v>65.5</v>
      </c>
      <c r="EN12" s="25">
        <f>MIN(IF(C12="Yes",AQ12+DJ12,0), 100)</f>
        <v>12.295714285714284</v>
      </c>
      <c r="EO12" s="25">
        <f>MIN(IF(C12="Yes",AQ12+DW12,0),100)</f>
        <v>12.5</v>
      </c>
      <c r="EP12" s="25">
        <f>MIN(IF(C12="Yes",AQ12+EG12,0), 100)</f>
        <v>13.61</v>
      </c>
      <c r="EQ12" s="26">
        <f>EH12*EL12+EI12*EN12+EJ12*EO12+EK12*EP12</f>
        <v>26.042142857142856</v>
      </c>
      <c r="ER12" s="26">
        <f>EH12*EM12+EI12*EN12+EJ12*EO12+EK12*EP12</f>
        <v>26.042142857142856</v>
      </c>
    </row>
    <row r="13" spans="1:148" customFormat="1" x14ac:dyDescent="0.25">
      <c r="A13">
        <v>1402017028</v>
      </c>
      <c r="B13" t="s">
        <v>107</v>
      </c>
      <c r="C13" s="2" t="s">
        <v>108</v>
      </c>
      <c r="D13" s="6">
        <v>1</v>
      </c>
      <c r="E13" s="6">
        <v>1</v>
      </c>
      <c r="F13" s="7">
        <v>1</v>
      </c>
      <c r="G13" s="7">
        <v>1</v>
      </c>
      <c r="H13" s="6">
        <v>1</v>
      </c>
      <c r="I13" s="6"/>
      <c r="J13" s="7">
        <v>1</v>
      </c>
      <c r="K13" s="7">
        <v>1</v>
      </c>
      <c r="L13" s="6">
        <v>1</v>
      </c>
      <c r="M13" s="8"/>
      <c r="N13" s="7"/>
      <c r="O13" s="7"/>
      <c r="P13" s="6"/>
      <c r="Q13" s="8"/>
      <c r="R13" s="7"/>
      <c r="S13" s="7"/>
      <c r="T13" s="6"/>
      <c r="U13" s="6"/>
      <c r="V13" s="7"/>
      <c r="W13" s="7"/>
      <c r="X13" s="6"/>
      <c r="Y13" s="6"/>
      <c r="Z13" s="7"/>
      <c r="AA13" s="7"/>
      <c r="AB13" s="6"/>
      <c r="AC13" s="6"/>
      <c r="AD13" s="7"/>
      <c r="AE13" s="8"/>
      <c r="AF13" s="10">
        <v>14</v>
      </c>
      <c r="AG13" s="10">
        <v>10</v>
      </c>
      <c r="AH13" s="10">
        <f>COUNT(D13:AE13)</f>
        <v>8</v>
      </c>
      <c r="AI13" s="22">
        <f>IF(C13="Yes",(AF13-AH13+(CX13-50)/AG13)/AF13,0)</f>
        <v>0.45</v>
      </c>
      <c r="AJ13" s="11">
        <f>SUM(D13:AE13)</f>
        <v>8</v>
      </c>
      <c r="AK13" s="10">
        <f>MAX(AJ13-AL13-AM13,0)*-1</f>
        <v>0</v>
      </c>
      <c r="AL13" s="10">
        <v>10</v>
      </c>
      <c r="AM13" s="10">
        <v>3</v>
      </c>
      <c r="AN13" s="7">
        <f>AJ13+AK13+AO13</f>
        <v>8</v>
      </c>
      <c r="AO13" s="6"/>
      <c r="AP13" s="3">
        <v>0.5</v>
      </c>
      <c r="AQ13" s="15">
        <f>MIN(AN13,AL13)*AP13</f>
        <v>4</v>
      </c>
      <c r="AR13" s="6">
        <v>0</v>
      </c>
      <c r="AS13" s="6">
        <v>0</v>
      </c>
      <c r="AT13" s="6">
        <v>0</v>
      </c>
      <c r="AU13" s="6">
        <v>0</v>
      </c>
      <c r="AV13" s="7"/>
      <c r="AW13" s="7">
        <v>0</v>
      </c>
      <c r="AX13" s="7"/>
      <c r="AY13" s="7">
        <v>0</v>
      </c>
      <c r="AZ13" s="6"/>
      <c r="BA13" s="6">
        <v>3</v>
      </c>
      <c r="BB13" s="6"/>
      <c r="BC13" s="6">
        <v>0</v>
      </c>
      <c r="BD13" s="7"/>
      <c r="BE13" s="7">
        <f>IF(DM13&gt;=70, 5, 0)</f>
        <v>0</v>
      </c>
      <c r="BF13" s="7"/>
      <c r="BG13" s="7"/>
      <c r="BH13" s="7">
        <v>0</v>
      </c>
      <c r="BI13" s="6"/>
      <c r="BJ13" s="6">
        <f>IF(DZ13&gt;=70, 6, 0)</f>
        <v>0</v>
      </c>
      <c r="BK13" s="6">
        <v>0</v>
      </c>
      <c r="BL13" s="7"/>
      <c r="BM13" s="7"/>
      <c r="BN13" s="7"/>
      <c r="BO13" s="6"/>
      <c r="BP13" s="6">
        <f>IF(EC13&gt;=70, 6, 0)</f>
        <v>0</v>
      </c>
      <c r="BQ13" s="6"/>
      <c r="BR13" s="7"/>
      <c r="BS13" s="7"/>
      <c r="BT13" s="7"/>
      <c r="BU13" s="6"/>
      <c r="BV13" s="6">
        <f>IF(DP13&gt;=70, 5, 0)</f>
        <v>0</v>
      </c>
      <c r="BW13" s="6"/>
      <c r="BX13" s="6"/>
      <c r="BY13" s="6"/>
      <c r="BZ13" s="7"/>
      <c r="CA13" s="7"/>
      <c r="CB13" s="7"/>
      <c r="CC13" s="6"/>
      <c r="CD13" s="6">
        <f>IF(DS13&gt;=70, 5, 0)</f>
        <v>0</v>
      </c>
      <c r="CE13" s="6"/>
      <c r="CF13" s="6"/>
      <c r="CG13" s="6"/>
      <c r="CH13" s="7"/>
      <c r="CI13" s="7"/>
      <c r="CJ13" s="7"/>
      <c r="CK13" s="6"/>
      <c r="CL13" s="6">
        <f>IF(DV13&gt;=70, 5, 0)</f>
        <v>0</v>
      </c>
      <c r="CM13" s="6"/>
      <c r="CN13" s="6"/>
      <c r="CO13" s="6"/>
      <c r="CP13" s="7"/>
      <c r="CQ13" s="7">
        <f>IF(EF13&gt;=70, 6, 0)</f>
        <v>0</v>
      </c>
      <c r="CR13" s="7"/>
      <c r="CS13" s="6"/>
      <c r="CT13" s="7"/>
      <c r="CU13" s="6"/>
      <c r="CV13" s="10">
        <f>SUM(AR13:CU13)</f>
        <v>3</v>
      </c>
      <c r="CW13" s="10">
        <v>50</v>
      </c>
      <c r="CX13" s="17">
        <f>CV13+CW13</f>
        <v>53</v>
      </c>
      <c r="CY13" s="1">
        <v>71.430000000000007</v>
      </c>
      <c r="CZ13" s="18">
        <v>0</v>
      </c>
      <c r="DA13" s="18">
        <v>0</v>
      </c>
      <c r="DB13" s="29">
        <f>AVERAGE(CZ13:DA13)</f>
        <v>0</v>
      </c>
      <c r="DC13" s="1">
        <v>0</v>
      </c>
      <c r="DD13" s="29">
        <v>0</v>
      </c>
      <c r="DE13" s="1">
        <v>0</v>
      </c>
      <c r="DF13" s="29">
        <v>0</v>
      </c>
      <c r="DG13" s="18">
        <v>0</v>
      </c>
      <c r="DH13" s="18">
        <v>0</v>
      </c>
      <c r="DI13" s="1">
        <f>AVERAGE(DG13:DH13)</f>
        <v>0</v>
      </c>
      <c r="DJ13" s="15">
        <f>AVERAGE(CY13,DB13:DF13,DI13)</f>
        <v>10.204285714285716</v>
      </c>
      <c r="DK13" s="1">
        <v>33.33</v>
      </c>
      <c r="DL13" s="1">
        <v>0</v>
      </c>
      <c r="DM13" s="1">
        <f>MAX(DK13:DL13)</f>
        <v>33.33</v>
      </c>
      <c r="DN13" s="29">
        <v>0</v>
      </c>
      <c r="DO13" s="29">
        <v>0</v>
      </c>
      <c r="DP13" s="29">
        <f>MAX(DN13:DO13)</f>
        <v>0</v>
      </c>
      <c r="DQ13" s="1">
        <v>0</v>
      </c>
      <c r="DR13" s="1">
        <v>0</v>
      </c>
      <c r="DS13" s="1">
        <f>MAX(DQ13:DR13)</f>
        <v>0</v>
      </c>
      <c r="DT13" s="29">
        <v>0</v>
      </c>
      <c r="DU13" s="29">
        <v>0</v>
      </c>
      <c r="DV13" s="29">
        <f>MAX(DT13:DU13)</f>
        <v>0</v>
      </c>
      <c r="DW13" s="15">
        <f>AVERAGE(DM13,DP13,DS13,DV13)</f>
        <v>8.3324999999999996</v>
      </c>
      <c r="DX13" s="1">
        <v>46.67</v>
      </c>
      <c r="DY13" s="1">
        <v>0</v>
      </c>
      <c r="DZ13" s="1">
        <f>MAX(DX13:DY13)</f>
        <v>46.67</v>
      </c>
      <c r="EA13" s="29">
        <v>0</v>
      </c>
      <c r="EB13" s="29">
        <v>0</v>
      </c>
      <c r="EC13" s="29">
        <f>MAX(EA13:EB13)</f>
        <v>0</v>
      </c>
      <c r="ED13" s="1">
        <v>0</v>
      </c>
      <c r="EE13" s="1">
        <v>0</v>
      </c>
      <c r="EF13" s="1">
        <f>MAX(ED13:EE13)</f>
        <v>0</v>
      </c>
      <c r="EG13" s="15">
        <f>AVERAGE(DZ13,EC13,EF13)</f>
        <v>15.556666666666667</v>
      </c>
      <c r="EH13" s="3">
        <v>0.25</v>
      </c>
      <c r="EI13" s="3">
        <v>0.2</v>
      </c>
      <c r="EJ13" s="3">
        <v>0.25</v>
      </c>
      <c r="EK13" s="3">
        <v>0.3</v>
      </c>
      <c r="EL13" s="25">
        <f>MIN(IF(C13="Yes",AQ13+CX13,0),100)</f>
        <v>57</v>
      </c>
      <c r="EM13" s="25">
        <f>IF(EQ13&lt;0,EL13+EQ13*-4,EL13)</f>
        <v>57</v>
      </c>
      <c r="EN13" s="25">
        <f>MIN(IF(C13="Yes",AQ13+DJ13,0), 100)</f>
        <v>14.204285714285716</v>
      </c>
      <c r="EO13" s="25">
        <f>MIN(IF(C13="Yes",AQ13+DW13,0),100)</f>
        <v>12.3325</v>
      </c>
      <c r="EP13" s="25">
        <f>MIN(IF(C13="Yes",AQ13+EG13,0), 100)</f>
        <v>19.556666666666665</v>
      </c>
      <c r="EQ13" s="26">
        <f>EH13*EL13+EI13*EN13+EJ13*EO13+EK13*EP13</f>
        <v>26.040982142857139</v>
      </c>
      <c r="ER13" s="26">
        <f>EH13*EM13+EI13*EN13+EJ13*EO13+EK13*EP13</f>
        <v>26.040982142857139</v>
      </c>
    </row>
    <row r="14" spans="1:148" customFormat="1" x14ac:dyDescent="0.25">
      <c r="A14">
        <v>1402018029</v>
      </c>
      <c r="B14" t="s">
        <v>107</v>
      </c>
      <c r="C14" s="2" t="s">
        <v>108</v>
      </c>
      <c r="D14" s="6"/>
      <c r="E14" s="6">
        <v>1</v>
      </c>
      <c r="F14" s="7"/>
      <c r="G14" s="7">
        <v>1</v>
      </c>
      <c r="H14" s="6"/>
      <c r="I14" s="6">
        <v>1</v>
      </c>
      <c r="J14" s="7">
        <v>1</v>
      </c>
      <c r="K14" s="7">
        <v>1</v>
      </c>
      <c r="L14" s="6"/>
      <c r="M14" s="8"/>
      <c r="N14" s="7"/>
      <c r="O14" s="7"/>
      <c r="P14" s="6"/>
      <c r="Q14" s="8"/>
      <c r="R14" s="7"/>
      <c r="S14" s="7"/>
      <c r="T14" s="6"/>
      <c r="U14" s="6"/>
      <c r="V14" s="7"/>
      <c r="W14" s="7"/>
      <c r="X14" s="6"/>
      <c r="Y14" s="6"/>
      <c r="Z14" s="7"/>
      <c r="AA14" s="7"/>
      <c r="AB14" s="6"/>
      <c r="AC14" s="6"/>
      <c r="AD14" s="7"/>
      <c r="AE14" s="8"/>
      <c r="AF14" s="10">
        <v>14</v>
      </c>
      <c r="AG14" s="10">
        <v>10</v>
      </c>
      <c r="AH14" s="10">
        <f>COUNT(D14:AE14)</f>
        <v>5</v>
      </c>
      <c r="AI14" s="22">
        <f>IF(C14="Yes",(AF14-AH14+(CX14-50)/AG14)/AF14,0)</f>
        <v>0.77142857142857146</v>
      </c>
      <c r="AJ14" s="11">
        <f>SUM(D14:AE14)</f>
        <v>5</v>
      </c>
      <c r="AK14" s="10">
        <f>MAX(AJ14-AL14-AM14,0)*-1</f>
        <v>0</v>
      </c>
      <c r="AL14" s="10">
        <v>10</v>
      </c>
      <c r="AM14" s="10">
        <v>3</v>
      </c>
      <c r="AN14" s="7">
        <f>AJ14+AK14+AO14</f>
        <v>5</v>
      </c>
      <c r="AO14" s="6"/>
      <c r="AP14" s="3">
        <v>0.5</v>
      </c>
      <c r="AQ14" s="15">
        <f>MIN(AN14,AL14)*AP14</f>
        <v>2.5</v>
      </c>
      <c r="AR14" s="6">
        <v>0</v>
      </c>
      <c r="AS14" s="6">
        <v>0</v>
      </c>
      <c r="AT14" s="6">
        <v>0</v>
      </c>
      <c r="AU14" s="6">
        <v>0</v>
      </c>
      <c r="AV14" s="7">
        <v>-5</v>
      </c>
      <c r="AW14" s="7">
        <v>0</v>
      </c>
      <c r="AX14" s="7"/>
      <c r="AY14" s="7">
        <v>0</v>
      </c>
      <c r="AZ14" s="6"/>
      <c r="BA14" s="6">
        <v>3</v>
      </c>
      <c r="BB14" s="6"/>
      <c r="BC14" s="6">
        <v>0</v>
      </c>
      <c r="BD14" s="7"/>
      <c r="BE14" s="7">
        <f>IF(DM14&gt;=70, 5, 0)</f>
        <v>0</v>
      </c>
      <c r="BF14" s="7"/>
      <c r="BG14" s="7"/>
      <c r="BH14" s="7">
        <v>0</v>
      </c>
      <c r="BI14" s="6"/>
      <c r="BJ14" s="6">
        <f>IF(DZ14&gt;=70, 6, 0)</f>
        <v>0</v>
      </c>
      <c r="BK14" s="6">
        <v>0</v>
      </c>
      <c r="BL14" s="7"/>
      <c r="BM14" s="7"/>
      <c r="BN14" s="7"/>
      <c r="BO14" s="6"/>
      <c r="BP14" s="6">
        <f>IF(EC14&gt;=70, 6, 0)</f>
        <v>0</v>
      </c>
      <c r="BQ14" s="6"/>
      <c r="BR14" s="7"/>
      <c r="BS14" s="7"/>
      <c r="BT14" s="7"/>
      <c r="BU14" s="6"/>
      <c r="BV14" s="6">
        <f>IF(DP14&gt;=70, 5, 0)</f>
        <v>0</v>
      </c>
      <c r="BW14" s="6"/>
      <c r="BX14" s="6"/>
      <c r="BY14" s="6"/>
      <c r="BZ14" s="7"/>
      <c r="CA14" s="7"/>
      <c r="CB14" s="7"/>
      <c r="CC14" s="6"/>
      <c r="CD14" s="6">
        <f>IF(DS14&gt;=70, 5, 0)</f>
        <v>0</v>
      </c>
      <c r="CE14" s="6"/>
      <c r="CF14" s="6"/>
      <c r="CG14" s="6"/>
      <c r="CH14" s="7"/>
      <c r="CI14" s="7"/>
      <c r="CJ14" s="7"/>
      <c r="CK14" s="6"/>
      <c r="CL14" s="6">
        <f>IF(DV14&gt;=70, 5, 0)</f>
        <v>0</v>
      </c>
      <c r="CM14" s="6"/>
      <c r="CN14" s="6"/>
      <c r="CO14" s="6"/>
      <c r="CP14" s="7"/>
      <c r="CQ14" s="7">
        <f>IF(EF14&gt;=70, 6, 0)</f>
        <v>0</v>
      </c>
      <c r="CR14" s="7"/>
      <c r="CS14" s="6">
        <v>20</v>
      </c>
      <c r="CT14" s="7"/>
      <c r="CU14" s="6"/>
      <c r="CV14" s="10">
        <f>SUM(AR14:CU14)</f>
        <v>18</v>
      </c>
      <c r="CW14" s="10">
        <v>50</v>
      </c>
      <c r="CX14" s="17">
        <f>CV14+CW14</f>
        <v>68</v>
      </c>
      <c r="CY14" s="1">
        <v>48.57</v>
      </c>
      <c r="CZ14" s="18">
        <v>0</v>
      </c>
      <c r="DA14" s="18">
        <v>0</v>
      </c>
      <c r="DB14" s="29">
        <f>AVERAGE(CZ14:DA14)</f>
        <v>0</v>
      </c>
      <c r="DC14" s="1">
        <v>0</v>
      </c>
      <c r="DD14" s="29">
        <v>0</v>
      </c>
      <c r="DE14" s="1">
        <v>0</v>
      </c>
      <c r="DF14" s="29">
        <v>0</v>
      </c>
      <c r="DG14" s="18">
        <v>0</v>
      </c>
      <c r="DH14" s="18">
        <v>0</v>
      </c>
      <c r="DI14" s="1">
        <f>AVERAGE(DG14:DH14)</f>
        <v>0</v>
      </c>
      <c r="DJ14" s="15">
        <f>AVERAGE(CY14,DB14:DF14,DI14)</f>
        <v>6.9385714285714286</v>
      </c>
      <c r="DK14" s="1">
        <v>20</v>
      </c>
      <c r="DL14" s="1">
        <v>46.67</v>
      </c>
      <c r="DM14" s="1">
        <f>MAX(DK14:DL14)</f>
        <v>46.67</v>
      </c>
      <c r="DN14" s="29">
        <v>0</v>
      </c>
      <c r="DO14" s="29">
        <v>0</v>
      </c>
      <c r="DP14" s="29">
        <f>MAX(DN14:DO14)</f>
        <v>0</v>
      </c>
      <c r="DQ14" s="1">
        <v>0</v>
      </c>
      <c r="DR14" s="1">
        <v>0</v>
      </c>
      <c r="DS14" s="1">
        <f>MAX(DQ14:DR14)</f>
        <v>0</v>
      </c>
      <c r="DT14" s="29">
        <v>0</v>
      </c>
      <c r="DU14" s="29">
        <v>0</v>
      </c>
      <c r="DV14" s="29">
        <f>MAX(DT14:DU14)</f>
        <v>0</v>
      </c>
      <c r="DW14" s="15">
        <f>AVERAGE(DM14,DP14,DS14,DV14)</f>
        <v>11.6675</v>
      </c>
      <c r="DX14" s="1">
        <v>20</v>
      </c>
      <c r="DY14" s="1">
        <v>0</v>
      </c>
      <c r="DZ14" s="1">
        <f>MAX(DX14:DY14)</f>
        <v>20</v>
      </c>
      <c r="EA14" s="29">
        <v>0</v>
      </c>
      <c r="EB14" s="29">
        <v>0</v>
      </c>
      <c r="EC14" s="29">
        <f>MAX(EA14:EB14)</f>
        <v>0</v>
      </c>
      <c r="ED14" s="1">
        <v>0</v>
      </c>
      <c r="EE14" s="1">
        <v>0</v>
      </c>
      <c r="EF14" s="1">
        <f>MAX(ED14:EE14)</f>
        <v>0</v>
      </c>
      <c r="EG14" s="15">
        <f>AVERAGE(DZ14,EC14,EF14)</f>
        <v>6.666666666666667</v>
      </c>
      <c r="EH14" s="3">
        <v>0.25</v>
      </c>
      <c r="EI14" s="3">
        <v>0.2</v>
      </c>
      <c r="EJ14" s="3">
        <v>0.25</v>
      </c>
      <c r="EK14" s="3">
        <v>0.3</v>
      </c>
      <c r="EL14" s="25">
        <f>MIN(IF(C14="Yes",AQ14+CX14,0),100)</f>
        <v>70.5</v>
      </c>
      <c r="EM14" s="25">
        <f>IF(EQ14&lt;0,EL14+EQ14*-4,EL14)</f>
        <v>70.5</v>
      </c>
      <c r="EN14" s="25">
        <f>MIN(IF(C14="Yes",AQ14+DJ14,0), 100)</f>
        <v>9.4385714285714286</v>
      </c>
      <c r="EO14" s="25">
        <f>MIN(IF(C14="Yes",AQ14+DW14,0),100)</f>
        <v>14.1675</v>
      </c>
      <c r="EP14" s="25">
        <f>MIN(IF(C14="Yes",AQ14+EG14,0), 100)</f>
        <v>9.1666666666666679</v>
      </c>
      <c r="EQ14" s="26">
        <f>EH14*EL14+EI14*EN14+EJ14*EO14+EK14*EP14</f>
        <v>25.804589285714286</v>
      </c>
      <c r="ER14" s="26">
        <f>EH14*EM14+EI14*EN14+EJ14*EO14+EK14*EP14</f>
        <v>25.804589285714286</v>
      </c>
    </row>
    <row r="15" spans="1:148" customFormat="1" x14ac:dyDescent="0.25">
      <c r="A15">
        <v>1402019072</v>
      </c>
      <c r="B15" t="s">
        <v>107</v>
      </c>
      <c r="C15" s="2" t="s">
        <v>108</v>
      </c>
      <c r="D15" s="6">
        <v>1</v>
      </c>
      <c r="E15" s="6">
        <v>1</v>
      </c>
      <c r="F15" s="7">
        <v>1</v>
      </c>
      <c r="G15" s="7"/>
      <c r="H15" s="6"/>
      <c r="I15" s="6">
        <v>1</v>
      </c>
      <c r="J15" s="7"/>
      <c r="K15" s="7"/>
      <c r="L15" s="6"/>
      <c r="M15" s="8"/>
      <c r="N15" s="7"/>
      <c r="O15" s="7"/>
      <c r="P15" s="6"/>
      <c r="Q15" s="8"/>
      <c r="R15" s="7"/>
      <c r="S15" s="7"/>
      <c r="T15" s="6"/>
      <c r="U15" s="6"/>
      <c r="V15" s="7"/>
      <c r="W15" s="7"/>
      <c r="X15" s="6"/>
      <c r="Y15" s="6"/>
      <c r="Z15" s="7"/>
      <c r="AA15" s="7"/>
      <c r="AB15" s="6"/>
      <c r="AC15" s="6"/>
      <c r="AD15" s="7"/>
      <c r="AE15" s="8"/>
      <c r="AF15" s="10">
        <v>14</v>
      </c>
      <c r="AG15" s="10">
        <v>10</v>
      </c>
      <c r="AH15" s="10">
        <f>COUNT(D15:AE15)</f>
        <v>4</v>
      </c>
      <c r="AI15" s="22">
        <f>IF(C15="Yes",(AF15-AH15+(CX15-50)/AG15)/AF15,0)</f>
        <v>0.86428571428571421</v>
      </c>
      <c r="AJ15" s="11">
        <f>SUM(D15:AE15)</f>
        <v>4</v>
      </c>
      <c r="AK15" s="10">
        <f>MAX(AJ15-AL15-AM15,0)*-1</f>
        <v>0</v>
      </c>
      <c r="AL15" s="10">
        <v>10</v>
      </c>
      <c r="AM15" s="10">
        <v>3</v>
      </c>
      <c r="AN15" s="7">
        <f>AJ15+AK15+AO15</f>
        <v>4</v>
      </c>
      <c r="AO15" s="6"/>
      <c r="AP15" s="3">
        <v>0.5</v>
      </c>
      <c r="AQ15" s="15">
        <f>MIN(AN15,AL15)*AP15</f>
        <v>2</v>
      </c>
      <c r="AR15" s="6">
        <v>0</v>
      </c>
      <c r="AS15" s="6">
        <v>0</v>
      </c>
      <c r="AT15" s="6">
        <v>1</v>
      </c>
      <c r="AU15" s="6">
        <v>0</v>
      </c>
      <c r="AV15" s="7"/>
      <c r="AW15" s="7">
        <v>0</v>
      </c>
      <c r="AX15" s="7"/>
      <c r="AY15" s="7">
        <v>0</v>
      </c>
      <c r="AZ15" s="6"/>
      <c r="BA15" s="6">
        <v>0</v>
      </c>
      <c r="BB15" s="6"/>
      <c r="BC15" s="6">
        <v>-5</v>
      </c>
      <c r="BD15" s="7"/>
      <c r="BE15" s="7">
        <f>IF(DM15&gt;=70, 5, 0)</f>
        <v>0</v>
      </c>
      <c r="BF15" s="7"/>
      <c r="BG15" s="7"/>
      <c r="BH15" s="7">
        <v>-5</v>
      </c>
      <c r="BI15" s="6"/>
      <c r="BJ15" s="6">
        <f>IF(DZ15&gt;=70, 6, 0)</f>
        <v>0</v>
      </c>
      <c r="BK15" s="6">
        <v>0</v>
      </c>
      <c r="BL15" s="7"/>
      <c r="BM15" s="7"/>
      <c r="BN15" s="7"/>
      <c r="BO15" s="6"/>
      <c r="BP15" s="6">
        <f>IF(EC15&gt;=70, 6, 0)</f>
        <v>0</v>
      </c>
      <c r="BQ15" s="6"/>
      <c r="BR15" s="7"/>
      <c r="BS15" s="7"/>
      <c r="BT15" s="7"/>
      <c r="BU15" s="6"/>
      <c r="BV15" s="6">
        <f>IF(DP15&gt;=70, 5, 0)</f>
        <v>0</v>
      </c>
      <c r="BW15" s="6"/>
      <c r="BX15" s="6"/>
      <c r="BY15" s="6"/>
      <c r="BZ15" s="7"/>
      <c r="CA15" s="7"/>
      <c r="CB15" s="7"/>
      <c r="CC15" s="6"/>
      <c r="CD15" s="6">
        <f>IF(DS15&gt;=70, 5, 0)</f>
        <v>0</v>
      </c>
      <c r="CE15" s="6"/>
      <c r="CF15" s="6"/>
      <c r="CG15" s="6"/>
      <c r="CH15" s="7"/>
      <c r="CI15" s="7"/>
      <c r="CJ15" s="7"/>
      <c r="CK15" s="6"/>
      <c r="CL15" s="6">
        <f>IF(DV15&gt;=70, 5, 0)</f>
        <v>0</v>
      </c>
      <c r="CM15" s="6"/>
      <c r="CN15" s="6"/>
      <c r="CO15" s="6"/>
      <c r="CP15" s="7"/>
      <c r="CQ15" s="7">
        <f>IF(EF15&gt;=70, 6, 0)</f>
        <v>0</v>
      </c>
      <c r="CR15" s="7"/>
      <c r="CS15" s="6">
        <v>20</v>
      </c>
      <c r="CT15" s="7"/>
      <c r="CU15" s="6">
        <f>5+5</f>
        <v>10</v>
      </c>
      <c r="CV15" s="10">
        <f>SUM(AR15:CU15)</f>
        <v>21</v>
      </c>
      <c r="CW15" s="10">
        <v>50</v>
      </c>
      <c r="CX15" s="17">
        <f>CV15+CW15</f>
        <v>71</v>
      </c>
      <c r="CY15" s="1">
        <v>85.71</v>
      </c>
      <c r="CZ15" s="18">
        <v>0</v>
      </c>
      <c r="DA15" s="18">
        <v>0</v>
      </c>
      <c r="DB15" s="29">
        <f>AVERAGE(CZ15:DA15)</f>
        <v>0</v>
      </c>
      <c r="DC15" s="1">
        <v>0</v>
      </c>
      <c r="DD15" s="29">
        <v>0</v>
      </c>
      <c r="DE15" s="1">
        <v>0</v>
      </c>
      <c r="DF15" s="29">
        <v>0</v>
      </c>
      <c r="DG15" s="18">
        <v>0</v>
      </c>
      <c r="DH15" s="18">
        <v>0</v>
      </c>
      <c r="DI15" s="1">
        <f>AVERAGE(DG15:DH15)</f>
        <v>0</v>
      </c>
      <c r="DJ15" s="15">
        <f>AVERAGE(CY15,DB15:DF15,DI15)</f>
        <v>12.244285714285713</v>
      </c>
      <c r="DK15" s="1">
        <v>26.67</v>
      </c>
      <c r="DL15" s="1">
        <v>46.67</v>
      </c>
      <c r="DM15" s="1">
        <f>MAX(DK15:DL15)</f>
        <v>46.67</v>
      </c>
      <c r="DN15" s="29">
        <v>0</v>
      </c>
      <c r="DO15" s="29">
        <v>0</v>
      </c>
      <c r="DP15" s="29">
        <f>MAX(DN15:DO15)</f>
        <v>0</v>
      </c>
      <c r="DQ15" s="1">
        <v>0</v>
      </c>
      <c r="DR15" s="1">
        <v>0</v>
      </c>
      <c r="DS15" s="1">
        <f>MAX(DQ15:DR15)</f>
        <v>0</v>
      </c>
      <c r="DT15" s="29">
        <v>0</v>
      </c>
      <c r="DU15" s="29">
        <v>0</v>
      </c>
      <c r="DV15" s="29">
        <f>MAX(DT15:DU15)</f>
        <v>0</v>
      </c>
      <c r="DW15" s="15">
        <f>AVERAGE(DM15,DP15,DS15,DV15)</f>
        <v>11.6675</v>
      </c>
      <c r="DX15" s="1">
        <v>6.67</v>
      </c>
      <c r="DY15" s="1">
        <v>0</v>
      </c>
      <c r="DZ15" s="1">
        <f>MAX(DX15:DY15)</f>
        <v>6.67</v>
      </c>
      <c r="EA15" s="29">
        <v>0</v>
      </c>
      <c r="EB15" s="29">
        <v>0</v>
      </c>
      <c r="EC15" s="29">
        <f>MAX(EA15:EB15)</f>
        <v>0</v>
      </c>
      <c r="ED15" s="1">
        <v>0</v>
      </c>
      <c r="EE15" s="1">
        <v>0</v>
      </c>
      <c r="EF15" s="1">
        <f>MAX(ED15:EE15)</f>
        <v>0</v>
      </c>
      <c r="EG15" s="15">
        <f>AVERAGE(DZ15,EC15,EF15)</f>
        <v>2.2233333333333332</v>
      </c>
      <c r="EH15" s="3">
        <v>0.25</v>
      </c>
      <c r="EI15" s="3">
        <v>0.2</v>
      </c>
      <c r="EJ15" s="3">
        <v>0.25</v>
      </c>
      <c r="EK15" s="3">
        <v>0.3</v>
      </c>
      <c r="EL15" s="25">
        <f>MIN(IF(C15="Yes",AQ15+CX15,0),100)</f>
        <v>73</v>
      </c>
      <c r="EM15" s="25">
        <f>IF(EQ15&lt;0,EL15+EQ15*-4,EL15)</f>
        <v>73</v>
      </c>
      <c r="EN15" s="25">
        <f>MIN(IF(C15="Yes",AQ15+DJ15,0), 100)</f>
        <v>14.244285714285713</v>
      </c>
      <c r="EO15" s="25">
        <f>MIN(IF(C15="Yes",AQ15+DW15,0),100)</f>
        <v>13.6675</v>
      </c>
      <c r="EP15" s="25">
        <f>MIN(IF(C15="Yes",AQ15+EG15,0), 100)</f>
        <v>4.2233333333333327</v>
      </c>
      <c r="EQ15" s="26">
        <f>EH15*EL15+EI15*EN15+EJ15*EO15+EK15*EP15</f>
        <v>25.782732142857142</v>
      </c>
      <c r="ER15" s="26">
        <f>EH15*EM15+EI15*EN15+EJ15*EO15+EK15*EP15</f>
        <v>25.782732142857142</v>
      </c>
    </row>
    <row r="16" spans="1:148" customFormat="1" x14ac:dyDescent="0.25">
      <c r="A16">
        <v>1402018014</v>
      </c>
      <c r="B16" t="s">
        <v>107</v>
      </c>
      <c r="C16" s="2" t="s">
        <v>108</v>
      </c>
      <c r="D16" s="6">
        <v>1</v>
      </c>
      <c r="E16" s="6">
        <v>1</v>
      </c>
      <c r="F16" s="7"/>
      <c r="G16" s="7"/>
      <c r="H16" s="6"/>
      <c r="I16" s="6"/>
      <c r="J16" s="7"/>
      <c r="K16" s="7">
        <v>1</v>
      </c>
      <c r="L16" s="6"/>
      <c r="M16" s="8"/>
      <c r="N16" s="7"/>
      <c r="O16" s="7"/>
      <c r="P16" s="6"/>
      <c r="Q16" s="8"/>
      <c r="R16" s="7"/>
      <c r="S16" s="7"/>
      <c r="T16" s="6"/>
      <c r="U16" s="6"/>
      <c r="V16" s="7"/>
      <c r="W16" s="7"/>
      <c r="X16" s="6"/>
      <c r="Y16" s="6"/>
      <c r="Z16" s="7"/>
      <c r="AA16" s="7"/>
      <c r="AB16" s="6"/>
      <c r="AC16" s="6"/>
      <c r="AD16" s="7"/>
      <c r="AE16" s="8"/>
      <c r="AF16" s="10">
        <v>14</v>
      </c>
      <c r="AG16" s="10">
        <v>10</v>
      </c>
      <c r="AH16" s="10">
        <f>COUNT(D16:AE16)</f>
        <v>3</v>
      </c>
      <c r="AI16" s="22">
        <f>IF(C16="Yes",(AF16-AH16+(CX16-50)/AG16)/AF16,0)</f>
        <v>0.77857142857142858</v>
      </c>
      <c r="AJ16" s="11">
        <f>SUM(D16:AE16)</f>
        <v>3</v>
      </c>
      <c r="AK16" s="10">
        <f>MAX(AJ16-AL16-AM16,0)*-1</f>
        <v>0</v>
      </c>
      <c r="AL16" s="10">
        <v>10</v>
      </c>
      <c r="AM16" s="10">
        <v>3</v>
      </c>
      <c r="AN16" s="7">
        <f>AJ16+AK16+AO16</f>
        <v>3</v>
      </c>
      <c r="AO16" s="6"/>
      <c r="AP16" s="3">
        <v>0.5</v>
      </c>
      <c r="AQ16" s="15">
        <f>MIN(AN16,AL16)*AP16</f>
        <v>1.5</v>
      </c>
      <c r="AR16" s="6">
        <v>0</v>
      </c>
      <c r="AS16" s="6">
        <v>0</v>
      </c>
      <c r="AT16" s="6">
        <v>1</v>
      </c>
      <c r="AU16" s="6">
        <v>0</v>
      </c>
      <c r="AV16" s="7"/>
      <c r="AW16" s="7">
        <v>0</v>
      </c>
      <c r="AX16" s="7"/>
      <c r="AY16" s="7">
        <v>0</v>
      </c>
      <c r="AZ16" s="6"/>
      <c r="BA16" s="6">
        <v>3</v>
      </c>
      <c r="BB16" s="6"/>
      <c r="BC16" s="6">
        <v>0</v>
      </c>
      <c r="BD16" s="7"/>
      <c r="BE16" s="7">
        <f>IF(DM16&gt;=70, 5, 0)</f>
        <v>0</v>
      </c>
      <c r="BF16" s="7"/>
      <c r="BG16" s="7"/>
      <c r="BH16" s="7">
        <v>-5</v>
      </c>
      <c r="BI16" s="6"/>
      <c r="BJ16" s="6">
        <f>IF(DZ16&gt;=70, 6, 0)</f>
        <v>0</v>
      </c>
      <c r="BK16" s="6">
        <v>0</v>
      </c>
      <c r="BL16" s="7"/>
      <c r="BM16" s="7"/>
      <c r="BN16" s="7"/>
      <c r="BO16" s="6"/>
      <c r="BP16" s="6">
        <f>IF(EC16&gt;=70, 6, 0)</f>
        <v>0</v>
      </c>
      <c r="BQ16" s="6"/>
      <c r="BR16" s="7"/>
      <c r="BS16" s="7"/>
      <c r="BT16" s="7"/>
      <c r="BU16" s="6"/>
      <c r="BV16" s="6">
        <f>IF(DP16&gt;=70, 5, 0)</f>
        <v>0</v>
      </c>
      <c r="BW16" s="6"/>
      <c r="BX16" s="6"/>
      <c r="BY16" s="6"/>
      <c r="BZ16" s="7"/>
      <c r="CA16" s="7"/>
      <c r="CB16" s="7"/>
      <c r="CC16" s="6"/>
      <c r="CD16" s="6">
        <f>IF(DS16&gt;=70, 5, 0)</f>
        <v>0</v>
      </c>
      <c r="CE16" s="6"/>
      <c r="CF16" s="6"/>
      <c r="CG16" s="6"/>
      <c r="CH16" s="7"/>
      <c r="CI16" s="7"/>
      <c r="CJ16" s="7"/>
      <c r="CK16" s="6"/>
      <c r="CL16" s="6">
        <f>IF(DV16&gt;=70, 5, 0)</f>
        <v>0</v>
      </c>
      <c r="CM16" s="6"/>
      <c r="CN16" s="6"/>
      <c r="CO16" s="6"/>
      <c r="CP16" s="7"/>
      <c r="CQ16" s="7">
        <f>IF(EF16&gt;=70, 6, 0)</f>
        <v>0</v>
      </c>
      <c r="CR16" s="7"/>
      <c r="CS16" s="6"/>
      <c r="CT16" s="7"/>
      <c r="CU16" s="6"/>
      <c r="CV16" s="10">
        <f>SUM(AR16:CU16)</f>
        <v>-1</v>
      </c>
      <c r="CW16" s="10">
        <v>50</v>
      </c>
      <c r="CX16" s="17">
        <f>CV16+CW16</f>
        <v>49</v>
      </c>
      <c r="CY16" s="1">
        <v>65.709999999999994</v>
      </c>
      <c r="CZ16" s="18">
        <v>0</v>
      </c>
      <c r="DA16" s="18">
        <v>0</v>
      </c>
      <c r="DB16" s="29">
        <f>AVERAGE(CZ16:DA16)</f>
        <v>0</v>
      </c>
      <c r="DC16" s="1">
        <v>0</v>
      </c>
      <c r="DD16" s="29">
        <v>0</v>
      </c>
      <c r="DE16" s="1">
        <v>0</v>
      </c>
      <c r="DF16" s="29">
        <v>0</v>
      </c>
      <c r="DG16" s="18">
        <v>0</v>
      </c>
      <c r="DH16" s="18">
        <v>0</v>
      </c>
      <c r="DI16" s="1">
        <f>AVERAGE(DG16:DH16)</f>
        <v>0</v>
      </c>
      <c r="DJ16" s="15">
        <f>AVERAGE(CY16,DB16:DF16,DI16)</f>
        <v>9.387142857142857</v>
      </c>
      <c r="DK16" s="1">
        <v>53.33</v>
      </c>
      <c r="DL16" s="1">
        <v>0</v>
      </c>
      <c r="DM16" s="1">
        <f>MAX(DK16:DL16)</f>
        <v>53.33</v>
      </c>
      <c r="DN16" s="29">
        <v>0</v>
      </c>
      <c r="DO16" s="29">
        <v>0</v>
      </c>
      <c r="DP16" s="29">
        <f>MAX(DN16:DO16)</f>
        <v>0</v>
      </c>
      <c r="DQ16" s="1">
        <v>0</v>
      </c>
      <c r="DR16" s="1">
        <v>0</v>
      </c>
      <c r="DS16" s="1">
        <f>MAX(DQ16:DR16)</f>
        <v>0</v>
      </c>
      <c r="DT16" s="29">
        <v>0</v>
      </c>
      <c r="DU16" s="29">
        <v>0</v>
      </c>
      <c r="DV16" s="29">
        <f>MAX(DT16:DU16)</f>
        <v>0</v>
      </c>
      <c r="DW16" s="15">
        <f>AVERAGE(DM16,DP16,DS16,DV16)</f>
        <v>13.3325</v>
      </c>
      <c r="DX16" s="1">
        <v>66.67</v>
      </c>
      <c r="DY16" s="1">
        <v>0</v>
      </c>
      <c r="DZ16" s="1">
        <f>MAX(DX16:DY16)</f>
        <v>66.67</v>
      </c>
      <c r="EA16" s="29">
        <v>0</v>
      </c>
      <c r="EB16" s="29">
        <v>0</v>
      </c>
      <c r="EC16" s="29">
        <f>MAX(EA16:EB16)</f>
        <v>0</v>
      </c>
      <c r="ED16" s="1">
        <v>0</v>
      </c>
      <c r="EE16" s="1">
        <v>0</v>
      </c>
      <c r="EF16" s="1">
        <f>MAX(ED16:EE16)</f>
        <v>0</v>
      </c>
      <c r="EG16" s="15">
        <f>AVERAGE(DZ16,EC16,EF16)</f>
        <v>22.223333333333333</v>
      </c>
      <c r="EH16" s="3">
        <v>0.25</v>
      </c>
      <c r="EI16" s="3">
        <v>0.2</v>
      </c>
      <c r="EJ16" s="3">
        <v>0.25</v>
      </c>
      <c r="EK16" s="3">
        <v>0.3</v>
      </c>
      <c r="EL16" s="25">
        <f>MIN(IF(C16="Yes",AQ16+CX16,0),100)</f>
        <v>50.5</v>
      </c>
      <c r="EM16" s="25">
        <f>IF(EQ16&lt;0,EL16+EQ16*-4,EL16)</f>
        <v>50.5</v>
      </c>
      <c r="EN16" s="25">
        <f>MIN(IF(C16="Yes",AQ16+DJ16,0), 100)</f>
        <v>10.887142857142857</v>
      </c>
      <c r="EO16" s="25">
        <f>MIN(IF(C16="Yes",AQ16+DW16,0),100)</f>
        <v>14.8325</v>
      </c>
      <c r="EP16" s="25">
        <f>MIN(IF(C16="Yes",AQ16+EG16,0), 100)</f>
        <v>23.723333333333333</v>
      </c>
      <c r="EQ16" s="26">
        <f>EH16*EL16+EI16*EN16+EJ16*EO16+EK16*EP16</f>
        <v>25.627553571428571</v>
      </c>
      <c r="ER16" s="26">
        <f>EH16*EM16+EI16*EN16+EJ16*EO16+EK16*EP16</f>
        <v>25.627553571428571</v>
      </c>
    </row>
    <row r="17" spans="1:148" customFormat="1" x14ac:dyDescent="0.25">
      <c r="A17">
        <v>1402019076</v>
      </c>
      <c r="B17" t="s">
        <v>105</v>
      </c>
      <c r="C17" s="2" t="s">
        <v>108</v>
      </c>
      <c r="D17" s="6">
        <v>1</v>
      </c>
      <c r="E17" s="6">
        <v>1</v>
      </c>
      <c r="F17" s="7">
        <v>1</v>
      </c>
      <c r="G17" s="7"/>
      <c r="H17" s="6"/>
      <c r="I17" s="6">
        <v>1</v>
      </c>
      <c r="J17" s="7">
        <v>1</v>
      </c>
      <c r="K17" s="7">
        <v>1</v>
      </c>
      <c r="L17" s="6">
        <v>1</v>
      </c>
      <c r="M17" s="8"/>
      <c r="N17" s="7"/>
      <c r="O17" s="7"/>
      <c r="P17" s="6"/>
      <c r="Q17" s="8"/>
      <c r="R17" s="7"/>
      <c r="S17" s="7"/>
      <c r="T17" s="6"/>
      <c r="U17" s="6"/>
      <c r="V17" s="7"/>
      <c r="W17" s="7"/>
      <c r="X17" s="6"/>
      <c r="Y17" s="6"/>
      <c r="Z17" s="7"/>
      <c r="AA17" s="7"/>
      <c r="AB17" s="6"/>
      <c r="AC17" s="6"/>
      <c r="AD17" s="7"/>
      <c r="AE17" s="8"/>
      <c r="AF17" s="10">
        <v>14</v>
      </c>
      <c r="AG17" s="10">
        <v>10</v>
      </c>
      <c r="AH17" s="10">
        <f>COUNT(D17:AE17)</f>
        <v>7</v>
      </c>
      <c r="AI17" s="22">
        <f>IF(C17="Yes",(AF17-AH17+(CX17-50)/AG17)/AF17,0)</f>
        <v>0.54285714285714282</v>
      </c>
      <c r="AJ17" s="11">
        <f>SUM(D17:AE17)</f>
        <v>7</v>
      </c>
      <c r="AK17" s="10">
        <f>MAX(AJ17-AL17-AM17,0)*-1</f>
        <v>0</v>
      </c>
      <c r="AL17" s="10">
        <v>10</v>
      </c>
      <c r="AM17" s="10">
        <v>3</v>
      </c>
      <c r="AN17" s="7">
        <f>AJ17+AK17+AO17</f>
        <v>7</v>
      </c>
      <c r="AO17" s="6"/>
      <c r="AP17" s="3">
        <v>0.5</v>
      </c>
      <c r="AQ17" s="15">
        <f>MIN(AN17,AL17)*AP17</f>
        <v>3.5</v>
      </c>
      <c r="AR17" s="6">
        <v>0</v>
      </c>
      <c r="AS17" s="6">
        <v>0</v>
      </c>
      <c r="AT17" s="6">
        <v>3</v>
      </c>
      <c r="AU17" s="6">
        <v>0</v>
      </c>
      <c r="AV17" s="7"/>
      <c r="AW17" s="7">
        <v>0</v>
      </c>
      <c r="AX17" s="7"/>
      <c r="AY17" s="7">
        <v>0</v>
      </c>
      <c r="AZ17" s="6"/>
      <c r="BA17" s="6">
        <v>3</v>
      </c>
      <c r="BB17" s="6"/>
      <c r="BC17" s="6">
        <v>0</v>
      </c>
      <c r="BD17" s="7"/>
      <c r="BE17" s="7">
        <f>IF(DM17&gt;=70, 5, 0)</f>
        <v>0</v>
      </c>
      <c r="BF17" s="7"/>
      <c r="BG17" s="7"/>
      <c r="BH17" s="7">
        <v>0</v>
      </c>
      <c r="BI17" s="6"/>
      <c r="BJ17" s="6">
        <f>IF(DZ17&gt;=70, 6, 0)</f>
        <v>0</v>
      </c>
      <c r="BK17" s="6">
        <v>0</v>
      </c>
      <c r="BL17" s="7"/>
      <c r="BM17" s="7"/>
      <c r="BN17" s="7"/>
      <c r="BO17" s="6"/>
      <c r="BP17" s="6">
        <f>IF(EC17&gt;=70, 6, 0)</f>
        <v>0</v>
      </c>
      <c r="BQ17" s="6"/>
      <c r="BR17" s="7"/>
      <c r="BS17" s="7"/>
      <c r="BT17" s="7"/>
      <c r="BU17" s="6"/>
      <c r="BV17" s="6">
        <f>IF(DP17&gt;=70, 5, 0)</f>
        <v>0</v>
      </c>
      <c r="BW17" s="6"/>
      <c r="BX17" s="6"/>
      <c r="BY17" s="6"/>
      <c r="BZ17" s="7"/>
      <c r="CA17" s="7"/>
      <c r="CB17" s="7"/>
      <c r="CC17" s="6"/>
      <c r="CD17" s="6">
        <f>IF(DS17&gt;=70, 5, 0)</f>
        <v>0</v>
      </c>
      <c r="CE17" s="6"/>
      <c r="CF17" s="6"/>
      <c r="CG17" s="6"/>
      <c r="CH17" s="7"/>
      <c r="CI17" s="7"/>
      <c r="CJ17" s="7"/>
      <c r="CK17" s="6"/>
      <c r="CL17" s="6">
        <f>IF(DV17&gt;=70, 5, 0)</f>
        <v>0</v>
      </c>
      <c r="CM17" s="6"/>
      <c r="CN17" s="6"/>
      <c r="CO17" s="6"/>
      <c r="CP17" s="7"/>
      <c r="CQ17" s="7">
        <f>IF(EF17&gt;=70, 6, 0)</f>
        <v>0</v>
      </c>
      <c r="CR17" s="7"/>
      <c r="CS17" s="6"/>
      <c r="CT17" s="7"/>
      <c r="CU17" s="6"/>
      <c r="CV17" s="10">
        <f>SUM(AR17:CU17)</f>
        <v>6</v>
      </c>
      <c r="CW17" s="10">
        <v>50</v>
      </c>
      <c r="CX17" s="17">
        <f>CV17+CW17</f>
        <v>56</v>
      </c>
      <c r="CY17" s="1">
        <v>88.57</v>
      </c>
      <c r="CZ17" s="18">
        <v>0</v>
      </c>
      <c r="DA17" s="18">
        <v>0</v>
      </c>
      <c r="DB17" s="29">
        <f>AVERAGE(CZ17:DA17)</f>
        <v>0</v>
      </c>
      <c r="DC17" s="1">
        <v>0</v>
      </c>
      <c r="DD17" s="29">
        <v>0</v>
      </c>
      <c r="DE17" s="1">
        <v>0</v>
      </c>
      <c r="DF17" s="29">
        <v>0</v>
      </c>
      <c r="DG17" s="18">
        <v>0</v>
      </c>
      <c r="DH17" s="18">
        <v>0</v>
      </c>
      <c r="DI17" s="1">
        <f>AVERAGE(DG17:DH17)</f>
        <v>0</v>
      </c>
      <c r="DJ17" s="15">
        <f>AVERAGE(CY17,DB17:DF17,DI17)</f>
        <v>12.652857142857142</v>
      </c>
      <c r="DK17" s="1">
        <v>66.67</v>
      </c>
      <c r="DL17" s="1">
        <v>66.67</v>
      </c>
      <c r="DM17" s="1">
        <f>MAX(DK17:DL17)</f>
        <v>66.67</v>
      </c>
      <c r="DN17" s="29">
        <v>0</v>
      </c>
      <c r="DO17" s="29">
        <v>0</v>
      </c>
      <c r="DP17" s="29">
        <f>MAX(DN17:DO17)</f>
        <v>0</v>
      </c>
      <c r="DQ17" s="1">
        <v>0</v>
      </c>
      <c r="DR17" s="1">
        <v>0</v>
      </c>
      <c r="DS17" s="1">
        <f>MAX(DQ17:DR17)</f>
        <v>0</v>
      </c>
      <c r="DT17" s="29">
        <v>0</v>
      </c>
      <c r="DU17" s="29">
        <v>0</v>
      </c>
      <c r="DV17" s="29">
        <f>MAX(DT17:DU17)</f>
        <v>0</v>
      </c>
      <c r="DW17" s="15">
        <f>AVERAGE(DM17,DP17,DS17,DV17)</f>
        <v>16.6675</v>
      </c>
      <c r="DX17" s="1">
        <v>13.33</v>
      </c>
      <c r="DY17" s="1">
        <v>0</v>
      </c>
      <c r="DZ17" s="1">
        <f>MAX(DX17:DY17)</f>
        <v>13.33</v>
      </c>
      <c r="EA17" s="29">
        <v>0</v>
      </c>
      <c r="EB17" s="29">
        <v>0</v>
      </c>
      <c r="EC17" s="29">
        <f>MAX(EA17:EB17)</f>
        <v>0</v>
      </c>
      <c r="ED17" s="1">
        <v>0</v>
      </c>
      <c r="EE17" s="1">
        <v>0</v>
      </c>
      <c r="EF17" s="1">
        <f>MAX(ED17:EE17)</f>
        <v>0</v>
      </c>
      <c r="EG17" s="15">
        <f>AVERAGE(DZ17,EC17,EF17)</f>
        <v>4.4433333333333334</v>
      </c>
      <c r="EH17" s="3">
        <v>0.25</v>
      </c>
      <c r="EI17" s="3">
        <v>0.2</v>
      </c>
      <c r="EJ17" s="3">
        <v>0.25</v>
      </c>
      <c r="EK17" s="3">
        <v>0.3</v>
      </c>
      <c r="EL17" s="25">
        <f>MIN(IF(C17="Yes",AQ17+CX17,0),100)</f>
        <v>59.5</v>
      </c>
      <c r="EM17" s="25">
        <f>IF(EQ17&lt;0,EL17+EQ17*-4,EL17)</f>
        <v>59.5</v>
      </c>
      <c r="EN17" s="25">
        <f>MIN(IF(C17="Yes",AQ17+DJ17,0), 100)</f>
        <v>16.152857142857144</v>
      </c>
      <c r="EO17" s="25">
        <f>MIN(IF(C17="Yes",AQ17+DW17,0),100)</f>
        <v>20.1675</v>
      </c>
      <c r="EP17" s="25">
        <f>MIN(IF(C17="Yes",AQ17+EG17,0), 100)</f>
        <v>7.9433333333333334</v>
      </c>
      <c r="EQ17" s="26">
        <f>EH17*EL17+EI17*EN17+EJ17*EO17+EK17*EP17</f>
        <v>25.53044642857143</v>
      </c>
      <c r="ER17" s="26">
        <f>EH17*EM17+EI17*EN17+EJ17*EO17+EK17*EP17</f>
        <v>25.53044642857143</v>
      </c>
    </row>
    <row r="18" spans="1:148" customFormat="1" x14ac:dyDescent="0.25">
      <c r="A18">
        <v>1402019041</v>
      </c>
      <c r="B18" t="s">
        <v>105</v>
      </c>
      <c r="C18" s="2" t="s">
        <v>108</v>
      </c>
      <c r="D18" s="6"/>
      <c r="E18" s="6">
        <v>1</v>
      </c>
      <c r="F18" s="7"/>
      <c r="G18" s="7">
        <v>1</v>
      </c>
      <c r="H18" s="6">
        <v>1</v>
      </c>
      <c r="I18" s="6"/>
      <c r="J18" s="7"/>
      <c r="K18" s="7"/>
      <c r="L18" s="6"/>
      <c r="M18" s="8"/>
      <c r="N18" s="7"/>
      <c r="O18" s="7"/>
      <c r="P18" s="6"/>
      <c r="Q18" s="8"/>
      <c r="R18" s="7"/>
      <c r="S18" s="7"/>
      <c r="T18" s="6"/>
      <c r="U18" s="6"/>
      <c r="V18" s="7"/>
      <c r="W18" s="7"/>
      <c r="X18" s="6"/>
      <c r="Y18" s="6"/>
      <c r="Z18" s="7"/>
      <c r="AA18" s="7"/>
      <c r="AB18" s="6"/>
      <c r="AC18" s="6"/>
      <c r="AD18" s="7"/>
      <c r="AE18" s="8"/>
      <c r="AF18" s="10">
        <v>14</v>
      </c>
      <c r="AG18" s="10">
        <v>10</v>
      </c>
      <c r="AH18" s="10">
        <f>COUNT(D18:AE18)</f>
        <v>3</v>
      </c>
      <c r="AI18" s="22">
        <f>IF(C18="Yes",(AF18-AH18+(CX18-50)/AG18)/AF18,0)</f>
        <v>0.7857142857142857</v>
      </c>
      <c r="AJ18" s="11">
        <f>SUM(D18:AE18)</f>
        <v>3</v>
      </c>
      <c r="AK18" s="10">
        <f>MAX(AJ18-AL18-AM18,0)*-1</f>
        <v>0</v>
      </c>
      <c r="AL18" s="10">
        <v>10</v>
      </c>
      <c r="AM18" s="10">
        <v>3</v>
      </c>
      <c r="AN18" s="7">
        <f>AJ18+AK18+AO18</f>
        <v>3</v>
      </c>
      <c r="AO18" s="6"/>
      <c r="AP18" s="3">
        <v>0.5</v>
      </c>
      <c r="AQ18" s="15">
        <f>MIN(AN18,AL18)*AP18</f>
        <v>1.5</v>
      </c>
      <c r="AR18" s="6">
        <v>0</v>
      </c>
      <c r="AS18" s="6">
        <v>0</v>
      </c>
      <c r="AT18" s="6">
        <v>5</v>
      </c>
      <c r="AU18" s="6">
        <v>0</v>
      </c>
      <c r="AV18" s="7"/>
      <c r="AW18" s="7">
        <v>0</v>
      </c>
      <c r="AX18" s="7"/>
      <c r="AY18" s="7">
        <v>-5</v>
      </c>
      <c r="AZ18" s="6"/>
      <c r="BA18" s="6">
        <v>0</v>
      </c>
      <c r="BB18" s="6"/>
      <c r="BC18" s="6">
        <v>0</v>
      </c>
      <c r="BD18" s="7"/>
      <c r="BE18" s="7">
        <f>IF(DM18&gt;=70, 5, 0)</f>
        <v>0</v>
      </c>
      <c r="BF18" s="7"/>
      <c r="BG18" s="7"/>
      <c r="BH18" s="7">
        <v>0</v>
      </c>
      <c r="BI18" s="6"/>
      <c r="BJ18" s="6">
        <f>IF(DZ18&gt;=70, 6, 0)</f>
        <v>0</v>
      </c>
      <c r="BK18" s="6">
        <v>0</v>
      </c>
      <c r="BL18" s="7"/>
      <c r="BM18" s="7"/>
      <c r="BN18" s="7"/>
      <c r="BO18" s="6"/>
      <c r="BP18" s="6">
        <f>IF(EC18&gt;=70, 6, 0)</f>
        <v>0</v>
      </c>
      <c r="BQ18" s="6"/>
      <c r="BR18" s="7"/>
      <c r="BS18" s="7"/>
      <c r="BT18" s="7"/>
      <c r="BU18" s="6"/>
      <c r="BV18" s="6">
        <f>IF(DP18&gt;=70, 5, 0)</f>
        <v>0</v>
      </c>
      <c r="BW18" s="6"/>
      <c r="BX18" s="6"/>
      <c r="BY18" s="6"/>
      <c r="BZ18" s="7"/>
      <c r="CA18" s="7"/>
      <c r="CB18" s="7"/>
      <c r="CC18" s="6"/>
      <c r="CD18" s="6">
        <f>IF(DS18&gt;=70, 5, 0)</f>
        <v>0</v>
      </c>
      <c r="CE18" s="6"/>
      <c r="CF18" s="6"/>
      <c r="CG18" s="6"/>
      <c r="CH18" s="7"/>
      <c r="CI18" s="7"/>
      <c r="CJ18" s="7"/>
      <c r="CK18" s="6"/>
      <c r="CL18" s="6">
        <f>IF(DV18&gt;=70, 5, 0)</f>
        <v>0</v>
      </c>
      <c r="CM18" s="6"/>
      <c r="CN18" s="6"/>
      <c r="CO18" s="6"/>
      <c r="CP18" s="7"/>
      <c r="CQ18" s="7">
        <f>IF(EF18&gt;=70, 6, 0)</f>
        <v>0</v>
      </c>
      <c r="CR18" s="7"/>
      <c r="CS18" s="6"/>
      <c r="CT18" s="7"/>
      <c r="CU18" s="6"/>
      <c r="CV18" s="10">
        <f>SUM(AR18:CU18)</f>
        <v>0</v>
      </c>
      <c r="CW18" s="10">
        <v>50</v>
      </c>
      <c r="CX18" s="17">
        <f>CV18+CW18</f>
        <v>50</v>
      </c>
      <c r="CY18" s="1">
        <v>88.57</v>
      </c>
      <c r="CZ18" s="18">
        <v>0</v>
      </c>
      <c r="DA18" s="18">
        <v>0</v>
      </c>
      <c r="DB18" s="29">
        <f>AVERAGE(CZ18:DA18)</f>
        <v>0</v>
      </c>
      <c r="DC18" s="1">
        <v>0</v>
      </c>
      <c r="DD18" s="29">
        <v>0</v>
      </c>
      <c r="DE18" s="1">
        <v>0</v>
      </c>
      <c r="DF18" s="29">
        <v>0</v>
      </c>
      <c r="DG18" s="18">
        <v>0</v>
      </c>
      <c r="DH18" s="18">
        <v>0</v>
      </c>
      <c r="DI18" s="1">
        <f>AVERAGE(DG18:DH18)</f>
        <v>0</v>
      </c>
      <c r="DJ18" s="15">
        <f>AVERAGE(CY18,DB18:DF18,DI18)</f>
        <v>12.652857142857142</v>
      </c>
      <c r="DK18" s="1">
        <v>53.33</v>
      </c>
      <c r="DL18" s="1">
        <v>0</v>
      </c>
      <c r="DM18" s="1">
        <f>MAX(DK18:DL18)</f>
        <v>53.33</v>
      </c>
      <c r="DN18" s="29">
        <v>0</v>
      </c>
      <c r="DO18" s="29">
        <v>0</v>
      </c>
      <c r="DP18" s="29">
        <f>MAX(DN18:DO18)</f>
        <v>0</v>
      </c>
      <c r="DQ18" s="1">
        <v>0</v>
      </c>
      <c r="DR18" s="1">
        <v>0</v>
      </c>
      <c r="DS18" s="1">
        <f>MAX(DQ18:DR18)</f>
        <v>0</v>
      </c>
      <c r="DT18" s="29">
        <v>0</v>
      </c>
      <c r="DU18" s="29">
        <v>0</v>
      </c>
      <c r="DV18" s="29">
        <f>MAX(DT18:DU18)</f>
        <v>0</v>
      </c>
      <c r="DW18" s="15">
        <f>AVERAGE(DM18,DP18,DS18,DV18)</f>
        <v>13.3325</v>
      </c>
      <c r="DX18" s="1">
        <v>53.33</v>
      </c>
      <c r="DY18" s="1">
        <v>0</v>
      </c>
      <c r="DZ18" s="1">
        <f>MAX(DX18:DY18)</f>
        <v>53.33</v>
      </c>
      <c r="EA18" s="29">
        <v>0</v>
      </c>
      <c r="EB18" s="29">
        <v>0</v>
      </c>
      <c r="EC18" s="29">
        <f>MAX(EA18:EB18)</f>
        <v>0</v>
      </c>
      <c r="ED18" s="1">
        <v>0</v>
      </c>
      <c r="EE18" s="1">
        <v>0</v>
      </c>
      <c r="EF18" s="1">
        <f>MAX(ED18:EE18)</f>
        <v>0</v>
      </c>
      <c r="EG18" s="15">
        <f>AVERAGE(DZ18,EC18,EF18)</f>
        <v>17.776666666666667</v>
      </c>
      <c r="EH18" s="3">
        <v>0.25</v>
      </c>
      <c r="EI18" s="3">
        <v>0.2</v>
      </c>
      <c r="EJ18" s="3">
        <v>0.25</v>
      </c>
      <c r="EK18" s="3">
        <v>0.3</v>
      </c>
      <c r="EL18" s="25">
        <f>MIN(IF(C18="Yes",AQ18+CX18,0),100)</f>
        <v>51.5</v>
      </c>
      <c r="EM18" s="25">
        <f>IF(EQ18&lt;0,EL18+EQ18*-4,EL18)</f>
        <v>51.5</v>
      </c>
      <c r="EN18" s="25">
        <f>MIN(IF(C18="Yes",AQ18+DJ18,0), 100)</f>
        <v>14.152857142857142</v>
      </c>
      <c r="EO18" s="25">
        <f>MIN(IF(C18="Yes",AQ18+DW18,0),100)</f>
        <v>14.8325</v>
      </c>
      <c r="EP18" s="25">
        <f>MIN(IF(C18="Yes",AQ18+EG18,0), 100)</f>
        <v>19.276666666666667</v>
      </c>
      <c r="EQ18" s="26">
        <f>EH18*EL18+EI18*EN18+EJ18*EO18+EK18*EP18</f>
        <v>25.196696428571428</v>
      </c>
      <c r="ER18" s="26">
        <f>EH18*EM18+EI18*EN18+EJ18*EO18+EK18*EP18</f>
        <v>25.196696428571428</v>
      </c>
    </row>
    <row r="19" spans="1:148" customFormat="1" x14ac:dyDescent="0.25">
      <c r="A19">
        <v>1402019091</v>
      </c>
      <c r="B19" t="s">
        <v>105</v>
      </c>
      <c r="C19" s="2" t="s">
        <v>108</v>
      </c>
      <c r="D19" s="6"/>
      <c r="E19" s="6">
        <v>1</v>
      </c>
      <c r="F19" s="7">
        <v>1</v>
      </c>
      <c r="G19" s="7">
        <v>1</v>
      </c>
      <c r="H19" s="6"/>
      <c r="I19" s="6">
        <v>1</v>
      </c>
      <c r="J19" s="7"/>
      <c r="K19" s="7"/>
      <c r="L19" s="6">
        <v>1</v>
      </c>
      <c r="M19" s="8"/>
      <c r="N19" s="7"/>
      <c r="O19" s="7"/>
      <c r="P19" s="6"/>
      <c r="Q19" s="8"/>
      <c r="R19" s="7"/>
      <c r="S19" s="7"/>
      <c r="T19" s="6"/>
      <c r="U19" s="6"/>
      <c r="V19" s="7"/>
      <c r="W19" s="7"/>
      <c r="X19" s="6"/>
      <c r="Y19" s="6"/>
      <c r="Z19" s="7"/>
      <c r="AA19" s="7"/>
      <c r="AB19" s="6"/>
      <c r="AC19" s="6"/>
      <c r="AD19" s="7"/>
      <c r="AE19" s="8"/>
      <c r="AF19" s="10">
        <v>14</v>
      </c>
      <c r="AG19" s="10">
        <v>10</v>
      </c>
      <c r="AH19" s="10">
        <f>COUNT(D19:AE19)</f>
        <v>5</v>
      </c>
      <c r="AI19" s="22">
        <f>IF(C19="Yes",(AF19-AH19+(CX19-50)/AG19)/AF19,0)</f>
        <v>0.72142857142857142</v>
      </c>
      <c r="AJ19" s="11">
        <f>SUM(D19:AE19)</f>
        <v>5</v>
      </c>
      <c r="AK19" s="10">
        <f>MAX(AJ19-AL19-AM19,0)*-1</f>
        <v>0</v>
      </c>
      <c r="AL19" s="10">
        <v>10</v>
      </c>
      <c r="AM19" s="10">
        <v>3</v>
      </c>
      <c r="AN19" s="7">
        <f>AJ19+AK19+AO19</f>
        <v>5</v>
      </c>
      <c r="AO19" s="6"/>
      <c r="AP19" s="3">
        <v>0.5</v>
      </c>
      <c r="AQ19" s="15">
        <f>MIN(AN19,AL19)*AP19</f>
        <v>2.5</v>
      </c>
      <c r="AR19" s="6">
        <v>0</v>
      </c>
      <c r="AS19" s="6">
        <v>0</v>
      </c>
      <c r="AT19" s="6">
        <v>6</v>
      </c>
      <c r="AU19" s="6">
        <v>0</v>
      </c>
      <c r="AV19" s="7"/>
      <c r="AW19" s="7">
        <v>0</v>
      </c>
      <c r="AX19" s="7"/>
      <c r="AY19" s="7">
        <v>0</v>
      </c>
      <c r="AZ19" s="6"/>
      <c r="BA19" s="6">
        <v>0</v>
      </c>
      <c r="BB19" s="6"/>
      <c r="BC19" s="6">
        <v>0</v>
      </c>
      <c r="BD19" s="7"/>
      <c r="BE19" s="7">
        <f>IF(DM19&gt;=70, 5, 0)</f>
        <v>0</v>
      </c>
      <c r="BF19" s="7"/>
      <c r="BG19" s="7"/>
      <c r="BH19" s="7">
        <v>0</v>
      </c>
      <c r="BI19" s="6"/>
      <c r="BJ19" s="6">
        <f>IF(DZ19&gt;=70, 6, 0)</f>
        <v>0</v>
      </c>
      <c r="BK19" s="6">
        <v>0</v>
      </c>
      <c r="BL19" s="7"/>
      <c r="BM19" s="7"/>
      <c r="BN19" s="7"/>
      <c r="BO19" s="6"/>
      <c r="BP19" s="6">
        <f>IF(EC19&gt;=70, 6, 0)</f>
        <v>0</v>
      </c>
      <c r="BQ19" s="6"/>
      <c r="BR19" s="7"/>
      <c r="BS19" s="7"/>
      <c r="BT19" s="7"/>
      <c r="BU19" s="6"/>
      <c r="BV19" s="6">
        <f>IF(DP19&gt;=70, 5, 0)</f>
        <v>0</v>
      </c>
      <c r="BW19" s="6"/>
      <c r="BX19" s="6"/>
      <c r="BY19" s="6"/>
      <c r="BZ19" s="7"/>
      <c r="CA19" s="7"/>
      <c r="CB19" s="7"/>
      <c r="CC19" s="6"/>
      <c r="CD19" s="6">
        <f>IF(DS19&gt;=70, 5, 0)</f>
        <v>0</v>
      </c>
      <c r="CE19" s="6"/>
      <c r="CF19" s="6"/>
      <c r="CG19" s="6"/>
      <c r="CH19" s="7"/>
      <c r="CI19" s="7"/>
      <c r="CJ19" s="7"/>
      <c r="CK19" s="6"/>
      <c r="CL19" s="6">
        <f>IF(DV19&gt;=70, 5, 0)</f>
        <v>0</v>
      </c>
      <c r="CM19" s="6"/>
      <c r="CN19" s="6"/>
      <c r="CO19" s="6"/>
      <c r="CP19" s="7"/>
      <c r="CQ19" s="7">
        <f>IF(EF19&gt;=70, 6, 0)</f>
        <v>0</v>
      </c>
      <c r="CR19" s="7"/>
      <c r="CS19" s="6"/>
      <c r="CT19" s="7"/>
      <c r="CU19" s="6">
        <v>5</v>
      </c>
      <c r="CV19" s="10">
        <f>SUM(AR19:CU19)</f>
        <v>11</v>
      </c>
      <c r="CW19" s="10">
        <v>50</v>
      </c>
      <c r="CX19" s="17">
        <f>CV19+CW19</f>
        <v>61</v>
      </c>
      <c r="CY19" s="1">
        <v>91.43</v>
      </c>
      <c r="CZ19" s="18">
        <v>0</v>
      </c>
      <c r="DA19" s="18">
        <v>0</v>
      </c>
      <c r="DB19" s="29">
        <f>AVERAGE(CZ19:DA19)</f>
        <v>0</v>
      </c>
      <c r="DC19" s="1">
        <v>0</v>
      </c>
      <c r="DD19" s="29">
        <v>0</v>
      </c>
      <c r="DE19" s="1">
        <v>0</v>
      </c>
      <c r="DF19" s="29">
        <v>0</v>
      </c>
      <c r="DG19" s="18">
        <v>0</v>
      </c>
      <c r="DH19" s="18">
        <v>0</v>
      </c>
      <c r="DI19" s="1">
        <f>AVERAGE(DG19:DH19)</f>
        <v>0</v>
      </c>
      <c r="DJ19" s="15">
        <f>AVERAGE(CY19,DB19:DF19,DI19)</f>
        <v>13.061428571428573</v>
      </c>
      <c r="DK19" s="1">
        <v>20</v>
      </c>
      <c r="DL19" s="1">
        <v>40</v>
      </c>
      <c r="DM19" s="1">
        <f>MAX(DK19:DL19)</f>
        <v>40</v>
      </c>
      <c r="DN19" s="29">
        <v>0</v>
      </c>
      <c r="DO19" s="29">
        <v>0</v>
      </c>
      <c r="DP19" s="29">
        <f>MAX(DN19:DO19)</f>
        <v>0</v>
      </c>
      <c r="DQ19" s="1">
        <v>0</v>
      </c>
      <c r="DR19" s="1">
        <v>0</v>
      </c>
      <c r="DS19" s="1">
        <f>MAX(DQ19:DR19)</f>
        <v>0</v>
      </c>
      <c r="DT19" s="29">
        <v>0</v>
      </c>
      <c r="DU19" s="29">
        <v>0</v>
      </c>
      <c r="DV19" s="29">
        <f>MAX(DT19:DU19)</f>
        <v>0</v>
      </c>
      <c r="DW19" s="15">
        <f>AVERAGE(DM19,DP19,DS19,DV19)</f>
        <v>10</v>
      </c>
      <c r="DX19" s="1">
        <v>20</v>
      </c>
      <c r="DY19" s="1">
        <v>0</v>
      </c>
      <c r="DZ19" s="1">
        <f>MAX(DX19:DY19)</f>
        <v>20</v>
      </c>
      <c r="EA19" s="29">
        <v>0</v>
      </c>
      <c r="EB19" s="29">
        <v>0</v>
      </c>
      <c r="EC19" s="29">
        <f>MAX(EA19:EB19)</f>
        <v>0</v>
      </c>
      <c r="ED19" s="1">
        <v>0</v>
      </c>
      <c r="EE19" s="1">
        <v>0</v>
      </c>
      <c r="EF19" s="1">
        <f>MAX(ED19:EE19)</f>
        <v>0</v>
      </c>
      <c r="EG19" s="15">
        <f>AVERAGE(DZ19,EC19,EF19)</f>
        <v>6.666666666666667</v>
      </c>
      <c r="EH19" s="3">
        <v>0.25</v>
      </c>
      <c r="EI19" s="3">
        <v>0.2</v>
      </c>
      <c r="EJ19" s="3">
        <v>0.25</v>
      </c>
      <c r="EK19" s="3">
        <v>0.3</v>
      </c>
      <c r="EL19" s="25">
        <f>MIN(IF(C19="Yes",AQ19+CX19,0),100)</f>
        <v>63.5</v>
      </c>
      <c r="EM19" s="25">
        <f>IF(EQ19&lt;0,EL19+EQ19*-4,EL19)</f>
        <v>63.5</v>
      </c>
      <c r="EN19" s="25">
        <f>MIN(IF(C19="Yes",AQ19+DJ19,0), 100)</f>
        <v>15.561428571428573</v>
      </c>
      <c r="EO19" s="25">
        <f>MIN(IF(C19="Yes",AQ19+DW19,0),100)</f>
        <v>12.5</v>
      </c>
      <c r="EP19" s="25">
        <f>MIN(IF(C19="Yes",AQ19+EG19,0), 100)</f>
        <v>9.1666666666666679</v>
      </c>
      <c r="EQ19" s="26">
        <f>EH19*EL19+EI19*EN19+EJ19*EO19+EK19*EP19</f>
        <v>24.862285714285715</v>
      </c>
      <c r="ER19" s="26">
        <f>EH19*EM19+EI19*EN19+EJ19*EO19+EK19*EP19</f>
        <v>24.862285714285715</v>
      </c>
    </row>
    <row r="20" spans="1:148" customFormat="1" x14ac:dyDescent="0.25">
      <c r="A20">
        <v>1402019061</v>
      </c>
      <c r="B20" t="s">
        <v>105</v>
      </c>
      <c r="C20" s="2" t="s">
        <v>108</v>
      </c>
      <c r="D20" s="6">
        <v>1</v>
      </c>
      <c r="E20" s="6"/>
      <c r="F20" s="7">
        <v>1</v>
      </c>
      <c r="G20" s="7">
        <v>1</v>
      </c>
      <c r="H20" s="6"/>
      <c r="I20" s="6">
        <v>1</v>
      </c>
      <c r="J20" s="7"/>
      <c r="K20" s="7"/>
      <c r="L20" s="6"/>
      <c r="M20" s="8"/>
      <c r="N20" s="7"/>
      <c r="O20" s="7"/>
      <c r="P20" s="6"/>
      <c r="Q20" s="8"/>
      <c r="R20" s="7"/>
      <c r="S20" s="7"/>
      <c r="T20" s="6"/>
      <c r="U20" s="6"/>
      <c r="V20" s="7"/>
      <c r="W20" s="7"/>
      <c r="X20" s="6"/>
      <c r="Y20" s="6"/>
      <c r="Z20" s="7"/>
      <c r="AA20" s="7"/>
      <c r="AB20" s="6"/>
      <c r="AC20" s="6"/>
      <c r="AD20" s="7"/>
      <c r="AE20" s="8"/>
      <c r="AF20" s="10">
        <v>14</v>
      </c>
      <c r="AG20" s="10">
        <v>10</v>
      </c>
      <c r="AH20" s="10">
        <f>COUNT(D20:AE20)</f>
        <v>4</v>
      </c>
      <c r="AI20" s="22">
        <f>IF(C20="Yes",(AF20-AH20+(CX20-50)/AG20)/AF20,0)</f>
        <v>0.79999999999999993</v>
      </c>
      <c r="AJ20" s="11">
        <f>SUM(D20:AE20)</f>
        <v>4</v>
      </c>
      <c r="AK20" s="10">
        <f>MAX(AJ20-AL20-AM20,0)*-1</f>
        <v>0</v>
      </c>
      <c r="AL20" s="10">
        <v>10</v>
      </c>
      <c r="AM20" s="10">
        <v>3</v>
      </c>
      <c r="AN20" s="7">
        <f>AJ20+AK20+AO20</f>
        <v>4</v>
      </c>
      <c r="AO20" s="6"/>
      <c r="AP20" s="3">
        <v>0.5</v>
      </c>
      <c r="AQ20" s="15">
        <f>MIN(AN20,AL20)*AP20</f>
        <v>2</v>
      </c>
      <c r="AR20" s="6">
        <v>0</v>
      </c>
      <c r="AS20" s="6">
        <v>0</v>
      </c>
      <c r="AT20" s="6">
        <v>4</v>
      </c>
      <c r="AU20" s="6">
        <v>0</v>
      </c>
      <c r="AV20" s="7"/>
      <c r="AW20" s="7">
        <v>0</v>
      </c>
      <c r="AX20" s="7"/>
      <c r="AY20" s="7">
        <v>0</v>
      </c>
      <c r="AZ20" s="6"/>
      <c r="BA20" s="6">
        <v>3</v>
      </c>
      <c r="BB20" s="6"/>
      <c r="BC20" s="6">
        <v>0</v>
      </c>
      <c r="BD20" s="7"/>
      <c r="BE20" s="7">
        <f>IF(DM20&gt;=70, 5, 0)</f>
        <v>5</v>
      </c>
      <c r="BF20" s="7"/>
      <c r="BG20" s="7"/>
      <c r="BH20" s="7">
        <v>0</v>
      </c>
      <c r="BI20" s="6"/>
      <c r="BJ20" s="6">
        <f>IF(DZ20&gt;=70, 6, 0)</f>
        <v>0</v>
      </c>
      <c r="BK20" s="6">
        <v>0</v>
      </c>
      <c r="BL20" s="7"/>
      <c r="BM20" s="7"/>
      <c r="BN20" s="7"/>
      <c r="BO20" s="6"/>
      <c r="BP20" s="6">
        <f>IF(EC20&gt;=70, 6, 0)</f>
        <v>0</v>
      </c>
      <c r="BQ20" s="6"/>
      <c r="BR20" s="7"/>
      <c r="BS20" s="7"/>
      <c r="BT20" s="7"/>
      <c r="BU20" s="6"/>
      <c r="BV20" s="6">
        <f>IF(DP20&gt;=70, 5, 0)</f>
        <v>0</v>
      </c>
      <c r="BW20" s="6"/>
      <c r="BX20" s="6"/>
      <c r="BY20" s="6"/>
      <c r="BZ20" s="7"/>
      <c r="CA20" s="7"/>
      <c r="CB20" s="7"/>
      <c r="CC20" s="6"/>
      <c r="CD20" s="6">
        <f>IF(DS20&gt;=70, 5, 0)</f>
        <v>0</v>
      </c>
      <c r="CE20" s="6"/>
      <c r="CF20" s="6"/>
      <c r="CG20" s="6"/>
      <c r="CH20" s="7"/>
      <c r="CI20" s="7"/>
      <c r="CJ20" s="7"/>
      <c r="CK20" s="6"/>
      <c r="CL20" s="6">
        <f>IF(DV20&gt;=70, 5, 0)</f>
        <v>0</v>
      </c>
      <c r="CM20" s="6"/>
      <c r="CN20" s="6"/>
      <c r="CO20" s="6"/>
      <c r="CP20" s="7"/>
      <c r="CQ20" s="7">
        <f>IF(EF20&gt;=70, 6, 0)</f>
        <v>0</v>
      </c>
      <c r="CR20" s="7"/>
      <c r="CS20" s="6"/>
      <c r="CT20" s="7"/>
      <c r="CU20" s="6"/>
      <c r="CV20" s="10">
        <f>SUM(AR20:CU20)</f>
        <v>12</v>
      </c>
      <c r="CW20" s="10">
        <v>50</v>
      </c>
      <c r="CX20" s="17">
        <f>CV20+CW20</f>
        <v>62</v>
      </c>
      <c r="CY20" s="1">
        <v>97.14</v>
      </c>
      <c r="CZ20" s="18">
        <v>0</v>
      </c>
      <c r="DA20" s="18">
        <v>0</v>
      </c>
      <c r="DB20" s="29">
        <f>AVERAGE(CZ20:DA20)</f>
        <v>0</v>
      </c>
      <c r="DC20" s="1">
        <v>0</v>
      </c>
      <c r="DD20" s="29">
        <v>0</v>
      </c>
      <c r="DE20" s="1">
        <v>0</v>
      </c>
      <c r="DF20" s="29">
        <v>0</v>
      </c>
      <c r="DG20" s="18">
        <v>0</v>
      </c>
      <c r="DH20" s="18">
        <v>0</v>
      </c>
      <c r="DI20" s="1">
        <f>AVERAGE(DG20:DH20)</f>
        <v>0</v>
      </c>
      <c r="DJ20" s="15">
        <f>AVERAGE(CY20,DB20:DF20,DI20)</f>
        <v>13.877142857142857</v>
      </c>
      <c r="DK20" s="1">
        <v>26.67</v>
      </c>
      <c r="DL20" s="1">
        <v>73.33</v>
      </c>
      <c r="DM20" s="1">
        <f>MAX(DK20:DL20)</f>
        <v>73.33</v>
      </c>
      <c r="DN20" s="29">
        <v>0</v>
      </c>
      <c r="DO20" s="29">
        <v>0</v>
      </c>
      <c r="DP20" s="29">
        <f>MAX(DN20:DO20)</f>
        <v>0</v>
      </c>
      <c r="DQ20" s="1">
        <v>0</v>
      </c>
      <c r="DR20" s="1">
        <v>0</v>
      </c>
      <c r="DS20" s="1">
        <f>MAX(DQ20:DR20)</f>
        <v>0</v>
      </c>
      <c r="DT20" s="29">
        <v>0</v>
      </c>
      <c r="DU20" s="29">
        <v>0</v>
      </c>
      <c r="DV20" s="29">
        <f>MAX(DT20:DU20)</f>
        <v>0</v>
      </c>
      <c r="DW20" s="15">
        <f>AVERAGE(DM20,DP20,DS20,DV20)</f>
        <v>18.3325</v>
      </c>
      <c r="DX20" s="1">
        <v>0</v>
      </c>
      <c r="DY20" s="1">
        <v>0</v>
      </c>
      <c r="DZ20" s="1">
        <f>MAX(DX20:DY20)</f>
        <v>0</v>
      </c>
      <c r="EA20" s="29">
        <v>0</v>
      </c>
      <c r="EB20" s="29">
        <v>0</v>
      </c>
      <c r="EC20" s="29">
        <f>MAX(EA20:EB20)</f>
        <v>0</v>
      </c>
      <c r="ED20" s="1">
        <v>0</v>
      </c>
      <c r="EE20" s="1">
        <v>0</v>
      </c>
      <c r="EF20" s="1">
        <f>MAX(ED20:EE20)</f>
        <v>0</v>
      </c>
      <c r="EG20" s="15">
        <f>AVERAGE(DZ20,EC20,EF20)</f>
        <v>0</v>
      </c>
      <c r="EH20" s="3">
        <v>0.25</v>
      </c>
      <c r="EI20" s="3">
        <v>0.2</v>
      </c>
      <c r="EJ20" s="3">
        <v>0.25</v>
      </c>
      <c r="EK20" s="3">
        <v>0.3</v>
      </c>
      <c r="EL20" s="25">
        <f>MIN(IF(C20="Yes",AQ20+CX20,0),100)</f>
        <v>64</v>
      </c>
      <c r="EM20" s="25">
        <f>IF(EQ20&lt;0,EL20+EQ20*-4,EL20)</f>
        <v>64</v>
      </c>
      <c r="EN20" s="25">
        <f>MIN(IF(C20="Yes",AQ20+DJ20,0), 100)</f>
        <v>15.877142857142857</v>
      </c>
      <c r="EO20" s="25">
        <f>MIN(IF(C20="Yes",AQ20+DW20,0),100)</f>
        <v>20.3325</v>
      </c>
      <c r="EP20" s="25">
        <f>MIN(IF(C20="Yes",AQ20+EG20,0), 100)</f>
        <v>2</v>
      </c>
      <c r="EQ20" s="26">
        <f>EH20*EL20+EI20*EN20+EJ20*EO20+EK20*EP20</f>
        <v>24.858553571428573</v>
      </c>
      <c r="ER20" s="26">
        <f>EH20*EM20+EI20*EN20+EJ20*EO20+EK20*EP20</f>
        <v>24.858553571428573</v>
      </c>
    </row>
    <row r="21" spans="1:148" customFormat="1" x14ac:dyDescent="0.25">
      <c r="A21">
        <v>1402019129</v>
      </c>
      <c r="B21" t="s">
        <v>105</v>
      </c>
      <c r="C21" s="2" t="s">
        <v>108</v>
      </c>
      <c r="D21" s="6"/>
      <c r="E21" s="6"/>
      <c r="F21" s="7">
        <v>1</v>
      </c>
      <c r="G21" s="7">
        <v>1</v>
      </c>
      <c r="H21" s="6">
        <v>1</v>
      </c>
      <c r="I21" s="6"/>
      <c r="J21" s="7"/>
      <c r="K21" s="7"/>
      <c r="L21" s="6">
        <v>1</v>
      </c>
      <c r="M21" s="8"/>
      <c r="N21" s="7"/>
      <c r="O21" s="7"/>
      <c r="P21" s="6"/>
      <c r="Q21" s="8"/>
      <c r="R21" s="7"/>
      <c r="S21" s="7"/>
      <c r="T21" s="6"/>
      <c r="U21" s="6"/>
      <c r="V21" s="7"/>
      <c r="W21" s="7"/>
      <c r="X21" s="6"/>
      <c r="Y21" s="6"/>
      <c r="Z21" s="7"/>
      <c r="AA21" s="7"/>
      <c r="AB21" s="6"/>
      <c r="AC21" s="6"/>
      <c r="AD21" s="7"/>
      <c r="AE21" s="8"/>
      <c r="AF21" s="10">
        <v>14</v>
      </c>
      <c r="AG21" s="10">
        <v>10</v>
      </c>
      <c r="AH21" s="10">
        <f>COUNT(D21:AE21)</f>
        <v>4</v>
      </c>
      <c r="AI21" s="22">
        <f>IF(C21="Yes",(AF21-AH21+(CX21-50)/AG21)/AF21,0)</f>
        <v>0.75</v>
      </c>
      <c r="AJ21" s="11">
        <f>SUM(D21:AE21)</f>
        <v>4</v>
      </c>
      <c r="AK21" s="10">
        <f>MAX(AJ21-AL21-AM21,0)*-1</f>
        <v>0</v>
      </c>
      <c r="AL21" s="10">
        <v>10</v>
      </c>
      <c r="AM21" s="10">
        <v>3</v>
      </c>
      <c r="AN21" s="7">
        <f>AJ21+AK21+AO21</f>
        <v>4</v>
      </c>
      <c r="AO21" s="6"/>
      <c r="AP21" s="3">
        <v>0.5</v>
      </c>
      <c r="AQ21" s="15">
        <f>MIN(AN21,AL21)*AP21</f>
        <v>2</v>
      </c>
      <c r="AR21" s="6">
        <v>0</v>
      </c>
      <c r="AS21" s="6">
        <v>0</v>
      </c>
      <c r="AT21" s="6">
        <v>0</v>
      </c>
      <c r="AU21" s="6">
        <v>0</v>
      </c>
      <c r="AV21" s="7"/>
      <c r="AW21" s="7">
        <v>0</v>
      </c>
      <c r="AX21" s="7"/>
      <c r="AY21" s="7">
        <v>0</v>
      </c>
      <c r="AZ21" s="6"/>
      <c r="BA21" s="6">
        <v>0</v>
      </c>
      <c r="BB21" s="6"/>
      <c r="BC21" s="6">
        <v>0</v>
      </c>
      <c r="BD21" s="7"/>
      <c r="BE21" s="7">
        <f>IF(DM21&gt;=70, 5, 0)</f>
        <v>0</v>
      </c>
      <c r="BF21" s="7"/>
      <c r="BG21" s="7"/>
      <c r="BH21" s="7">
        <v>0</v>
      </c>
      <c r="BI21" s="6"/>
      <c r="BJ21" s="6">
        <f>IF(DZ21&gt;=70, 6, 0)</f>
        <v>0</v>
      </c>
      <c r="BK21" s="6">
        <v>0</v>
      </c>
      <c r="BL21" s="7"/>
      <c r="BM21" s="7"/>
      <c r="BN21" s="7"/>
      <c r="BO21" s="6"/>
      <c r="BP21" s="6">
        <f>IF(EC21&gt;=70, 6, 0)</f>
        <v>0</v>
      </c>
      <c r="BQ21" s="6"/>
      <c r="BR21" s="7"/>
      <c r="BS21" s="7"/>
      <c r="BT21" s="7"/>
      <c r="BU21" s="6"/>
      <c r="BV21" s="6">
        <f>IF(DP21&gt;=70, 5, 0)</f>
        <v>0</v>
      </c>
      <c r="BW21" s="6"/>
      <c r="BX21" s="6"/>
      <c r="BY21" s="6"/>
      <c r="BZ21" s="7"/>
      <c r="CA21" s="7"/>
      <c r="CB21" s="7"/>
      <c r="CC21" s="6"/>
      <c r="CD21" s="6">
        <f>IF(DS21&gt;=70, 5, 0)</f>
        <v>0</v>
      </c>
      <c r="CE21" s="6"/>
      <c r="CF21" s="6"/>
      <c r="CG21" s="6"/>
      <c r="CH21" s="7"/>
      <c r="CI21" s="7"/>
      <c r="CJ21" s="7"/>
      <c r="CK21" s="6"/>
      <c r="CL21" s="6">
        <f>IF(DV21&gt;=70, 5, 0)</f>
        <v>0</v>
      </c>
      <c r="CM21" s="6"/>
      <c r="CN21" s="6"/>
      <c r="CO21" s="6"/>
      <c r="CP21" s="7"/>
      <c r="CQ21" s="7">
        <f>IF(EF21&gt;=70, 6, 0)</f>
        <v>0</v>
      </c>
      <c r="CR21" s="7"/>
      <c r="CS21" s="6"/>
      <c r="CT21" s="7"/>
      <c r="CU21" s="6">
        <v>5</v>
      </c>
      <c r="CV21" s="10">
        <f>SUM(AR21:CU21)</f>
        <v>5</v>
      </c>
      <c r="CW21" s="10">
        <v>50</v>
      </c>
      <c r="CX21" s="17">
        <f>CV21+CW21</f>
        <v>55</v>
      </c>
      <c r="CY21" s="1">
        <v>77.14</v>
      </c>
      <c r="CZ21" s="18">
        <v>0</v>
      </c>
      <c r="DA21" s="18">
        <v>0</v>
      </c>
      <c r="DB21" s="29">
        <f>AVERAGE(CZ21:DA21)</f>
        <v>0</v>
      </c>
      <c r="DC21" s="1">
        <v>0</v>
      </c>
      <c r="DD21" s="29">
        <v>0</v>
      </c>
      <c r="DE21" s="1">
        <v>0</v>
      </c>
      <c r="DF21" s="29">
        <v>0</v>
      </c>
      <c r="DG21" s="18">
        <v>0</v>
      </c>
      <c r="DH21" s="18">
        <v>0</v>
      </c>
      <c r="DI21" s="1">
        <f>AVERAGE(DG21:DH21)</f>
        <v>0</v>
      </c>
      <c r="DJ21" s="15">
        <f>AVERAGE(CY21,DB21:DF21,DI21)</f>
        <v>11.02</v>
      </c>
      <c r="DK21" s="1">
        <v>26.67</v>
      </c>
      <c r="DL21" s="1">
        <v>0</v>
      </c>
      <c r="DM21" s="1">
        <f>MAX(DK21:DL21)</f>
        <v>26.67</v>
      </c>
      <c r="DN21" s="29">
        <v>0</v>
      </c>
      <c r="DO21" s="29">
        <v>0</v>
      </c>
      <c r="DP21" s="29">
        <f>MAX(DN21:DO21)</f>
        <v>0</v>
      </c>
      <c r="DQ21" s="1">
        <v>0</v>
      </c>
      <c r="DR21" s="1">
        <v>0</v>
      </c>
      <c r="DS21" s="1">
        <f>MAX(DQ21:DR21)</f>
        <v>0</v>
      </c>
      <c r="DT21" s="29">
        <v>0</v>
      </c>
      <c r="DU21" s="29">
        <v>0</v>
      </c>
      <c r="DV21" s="29">
        <f>MAX(DT21:DU21)</f>
        <v>0</v>
      </c>
      <c r="DW21" s="15">
        <f>AVERAGE(DM21,DP21,DS21,DV21)</f>
        <v>6.6675000000000004</v>
      </c>
      <c r="DX21" s="1">
        <v>46.67</v>
      </c>
      <c r="DY21" s="1">
        <v>0</v>
      </c>
      <c r="DZ21" s="1">
        <f>MAX(DX21:DY21)</f>
        <v>46.67</v>
      </c>
      <c r="EA21" s="29">
        <v>0</v>
      </c>
      <c r="EB21" s="29">
        <v>0</v>
      </c>
      <c r="EC21" s="29">
        <f>MAX(EA21:EB21)</f>
        <v>0</v>
      </c>
      <c r="ED21" s="1">
        <v>0</v>
      </c>
      <c r="EE21" s="1">
        <v>0</v>
      </c>
      <c r="EF21" s="1">
        <f>MAX(ED21:EE21)</f>
        <v>0</v>
      </c>
      <c r="EG21" s="15">
        <f>AVERAGE(DZ21,EC21,EF21)</f>
        <v>15.556666666666667</v>
      </c>
      <c r="EH21" s="3">
        <v>0.25</v>
      </c>
      <c r="EI21" s="3">
        <v>0.2</v>
      </c>
      <c r="EJ21" s="3">
        <v>0.25</v>
      </c>
      <c r="EK21" s="3">
        <v>0.3</v>
      </c>
      <c r="EL21" s="25">
        <f>MIN(IF(C21="Yes",AQ21+CX21,0),100)</f>
        <v>57</v>
      </c>
      <c r="EM21" s="25">
        <f>IF(EQ21&lt;0,EL21+EQ21*-4,EL21)</f>
        <v>57</v>
      </c>
      <c r="EN21" s="25">
        <f>MIN(IF(C21="Yes",AQ21+DJ21,0), 100)</f>
        <v>13.02</v>
      </c>
      <c r="EO21" s="25">
        <f>MIN(IF(C21="Yes",AQ21+DW21,0),100)</f>
        <v>8.6675000000000004</v>
      </c>
      <c r="EP21" s="25">
        <f>MIN(IF(C21="Yes",AQ21+EG21,0), 100)</f>
        <v>17.556666666666665</v>
      </c>
      <c r="EQ21" s="26">
        <f>EH21*EL21+EI21*EN21+EJ21*EO21+EK21*EP21</f>
        <v>24.287875</v>
      </c>
      <c r="ER21" s="26">
        <f>EH21*EM21+EI21*EN21+EJ21*EO21+EK21*EP21</f>
        <v>24.287875</v>
      </c>
    </row>
    <row r="22" spans="1:148" customFormat="1" x14ac:dyDescent="0.25">
      <c r="A22">
        <v>1402019059</v>
      </c>
      <c r="B22" t="s">
        <v>106</v>
      </c>
      <c r="C22" s="2" t="s">
        <v>108</v>
      </c>
      <c r="D22" s="6">
        <v>1</v>
      </c>
      <c r="E22" s="6">
        <v>1</v>
      </c>
      <c r="F22" s="7">
        <v>1</v>
      </c>
      <c r="G22" s="7">
        <v>1</v>
      </c>
      <c r="H22" s="6">
        <v>1</v>
      </c>
      <c r="I22" s="6">
        <v>1</v>
      </c>
      <c r="J22" s="7">
        <v>1</v>
      </c>
      <c r="K22" s="7"/>
      <c r="L22" s="6">
        <v>1</v>
      </c>
      <c r="M22" s="8"/>
      <c r="N22" s="7"/>
      <c r="O22" s="7"/>
      <c r="P22" s="6"/>
      <c r="Q22" s="8"/>
      <c r="R22" s="7"/>
      <c r="S22" s="7"/>
      <c r="T22" s="6"/>
      <c r="U22" s="6"/>
      <c r="V22" s="7"/>
      <c r="W22" s="7"/>
      <c r="X22" s="6"/>
      <c r="Y22" s="6"/>
      <c r="Z22" s="7"/>
      <c r="AA22" s="7"/>
      <c r="AB22" s="6"/>
      <c r="AC22" s="6"/>
      <c r="AD22" s="7"/>
      <c r="AE22" s="8"/>
      <c r="AF22" s="10">
        <v>14</v>
      </c>
      <c r="AG22" s="10">
        <v>10</v>
      </c>
      <c r="AH22" s="10">
        <f>COUNT(D22:AE22)</f>
        <v>8</v>
      </c>
      <c r="AI22" s="22">
        <f>IF(C22="Yes",(AF22-AH22+(CX22-50)/AG22)/AF22,0)</f>
        <v>0.45714285714285718</v>
      </c>
      <c r="AJ22" s="11">
        <f>SUM(D22:AE22)</f>
        <v>8</v>
      </c>
      <c r="AK22" s="10">
        <f>MAX(AJ22-AL22-AM22,0)*-1</f>
        <v>0</v>
      </c>
      <c r="AL22" s="10">
        <v>10</v>
      </c>
      <c r="AM22" s="10">
        <v>3</v>
      </c>
      <c r="AN22" s="7">
        <f>AJ22+AK22+AO22</f>
        <v>8</v>
      </c>
      <c r="AO22" s="6"/>
      <c r="AP22" s="3">
        <v>0.5</v>
      </c>
      <c r="AQ22" s="15">
        <f>MIN(AN22,AL22)*AP22</f>
        <v>4</v>
      </c>
      <c r="AR22" s="6">
        <v>0</v>
      </c>
      <c r="AS22" s="6">
        <v>0</v>
      </c>
      <c r="AT22" s="6">
        <v>4</v>
      </c>
      <c r="AU22" s="6">
        <v>0</v>
      </c>
      <c r="AV22" s="7"/>
      <c r="AW22" s="7">
        <v>0</v>
      </c>
      <c r="AX22" s="7"/>
      <c r="AY22" s="7">
        <v>0</v>
      </c>
      <c r="AZ22" s="6"/>
      <c r="BA22" s="6">
        <v>0</v>
      </c>
      <c r="BB22" s="6"/>
      <c r="BC22" s="6">
        <v>0</v>
      </c>
      <c r="BD22" s="7"/>
      <c r="BE22" s="7">
        <f>IF(DM22&gt;=70, 5, 0)</f>
        <v>0</v>
      </c>
      <c r="BF22" s="7"/>
      <c r="BG22" s="7"/>
      <c r="BH22" s="7">
        <v>0</v>
      </c>
      <c r="BI22" s="6"/>
      <c r="BJ22" s="6">
        <f>IF(DZ22&gt;=70, 6, 0)</f>
        <v>0</v>
      </c>
      <c r="BK22" s="6">
        <v>0</v>
      </c>
      <c r="BL22" s="7"/>
      <c r="BM22" s="7"/>
      <c r="BN22" s="7"/>
      <c r="BO22" s="6"/>
      <c r="BP22" s="6">
        <f>IF(EC22&gt;=70, 6, 0)</f>
        <v>0</v>
      </c>
      <c r="BQ22" s="6"/>
      <c r="BR22" s="7"/>
      <c r="BS22" s="7"/>
      <c r="BT22" s="7"/>
      <c r="BU22" s="6"/>
      <c r="BV22" s="6">
        <f>IF(DP22&gt;=70, 5, 0)</f>
        <v>0</v>
      </c>
      <c r="BW22" s="6"/>
      <c r="BX22" s="6"/>
      <c r="BY22" s="6"/>
      <c r="BZ22" s="7"/>
      <c r="CA22" s="7"/>
      <c r="CB22" s="7"/>
      <c r="CC22" s="6"/>
      <c r="CD22" s="6">
        <f>IF(DS22&gt;=70, 5, 0)</f>
        <v>0</v>
      </c>
      <c r="CE22" s="6"/>
      <c r="CF22" s="6"/>
      <c r="CG22" s="6"/>
      <c r="CH22" s="7"/>
      <c r="CI22" s="7"/>
      <c r="CJ22" s="7"/>
      <c r="CK22" s="6"/>
      <c r="CL22" s="6">
        <f>IF(DV22&gt;=70, 5, 0)</f>
        <v>0</v>
      </c>
      <c r="CM22" s="6"/>
      <c r="CN22" s="6"/>
      <c r="CO22" s="6"/>
      <c r="CP22" s="7"/>
      <c r="CQ22" s="7">
        <f>IF(EF22&gt;=70, 6, 0)</f>
        <v>0</v>
      </c>
      <c r="CR22" s="7"/>
      <c r="CS22" s="6"/>
      <c r="CT22" s="7"/>
      <c r="CU22" s="6"/>
      <c r="CV22" s="10">
        <f>SUM(AR22:CU22)</f>
        <v>4</v>
      </c>
      <c r="CW22" s="10">
        <v>50</v>
      </c>
      <c r="CX22" s="17">
        <f>CV22+CW22</f>
        <v>54</v>
      </c>
      <c r="CY22" s="1">
        <v>74.290000000000006</v>
      </c>
      <c r="CZ22" s="18">
        <v>0</v>
      </c>
      <c r="DA22" s="18">
        <v>0</v>
      </c>
      <c r="DB22" s="29">
        <f>AVERAGE(CZ22:DA22)</f>
        <v>0</v>
      </c>
      <c r="DC22" s="1">
        <v>0</v>
      </c>
      <c r="DD22" s="29">
        <v>0</v>
      </c>
      <c r="DE22" s="1">
        <v>0</v>
      </c>
      <c r="DF22" s="29">
        <v>0</v>
      </c>
      <c r="DG22" s="18">
        <v>0</v>
      </c>
      <c r="DH22" s="18">
        <v>0</v>
      </c>
      <c r="DI22" s="1">
        <f>AVERAGE(DG22:DH22)</f>
        <v>0</v>
      </c>
      <c r="DJ22" s="15">
        <f>AVERAGE(CY22,DB22:DF22,DI22)</f>
        <v>10.612857142857143</v>
      </c>
      <c r="DK22" s="1">
        <v>40</v>
      </c>
      <c r="DL22" s="1">
        <v>0</v>
      </c>
      <c r="DM22" s="1">
        <f>MAX(DK22:DL22)</f>
        <v>40</v>
      </c>
      <c r="DN22" s="29">
        <v>0</v>
      </c>
      <c r="DO22" s="29">
        <v>0</v>
      </c>
      <c r="DP22" s="29">
        <f>MAX(DN22:DO22)</f>
        <v>0</v>
      </c>
      <c r="DQ22" s="1">
        <v>0</v>
      </c>
      <c r="DR22" s="1">
        <v>0</v>
      </c>
      <c r="DS22" s="1">
        <f>MAX(DQ22:DR22)</f>
        <v>0</v>
      </c>
      <c r="DT22" s="29">
        <v>0</v>
      </c>
      <c r="DU22" s="29">
        <v>0</v>
      </c>
      <c r="DV22" s="29">
        <f>MAX(DT22:DU22)</f>
        <v>0</v>
      </c>
      <c r="DW22" s="15">
        <f>AVERAGE(DM22,DP22,DS22,DV22)</f>
        <v>10</v>
      </c>
      <c r="DX22" s="1">
        <v>20</v>
      </c>
      <c r="DY22" s="1">
        <v>0</v>
      </c>
      <c r="DZ22" s="1">
        <f>MAX(DX22:DY22)</f>
        <v>20</v>
      </c>
      <c r="EA22" s="29">
        <v>0</v>
      </c>
      <c r="EB22" s="29">
        <v>0</v>
      </c>
      <c r="EC22" s="29">
        <f>MAX(EA22:EB22)</f>
        <v>0</v>
      </c>
      <c r="ED22" s="1">
        <v>0</v>
      </c>
      <c r="EE22" s="1">
        <v>0</v>
      </c>
      <c r="EF22" s="1">
        <f>MAX(ED22:EE22)</f>
        <v>0</v>
      </c>
      <c r="EG22" s="15">
        <f>AVERAGE(DZ22,EC22,EF22)</f>
        <v>6.666666666666667</v>
      </c>
      <c r="EH22" s="3">
        <v>0.25</v>
      </c>
      <c r="EI22" s="3">
        <v>0.2</v>
      </c>
      <c r="EJ22" s="3">
        <v>0.25</v>
      </c>
      <c r="EK22" s="3">
        <v>0.3</v>
      </c>
      <c r="EL22" s="25">
        <f>MIN(IF(C22="Yes",AQ22+CX22,0),100)</f>
        <v>58</v>
      </c>
      <c r="EM22" s="25">
        <f>IF(EQ22&lt;0,EL22+EQ22*-4,EL22)</f>
        <v>58</v>
      </c>
      <c r="EN22" s="25">
        <f>MIN(IF(C22="Yes",AQ22+DJ22,0), 100)</f>
        <v>14.612857142857143</v>
      </c>
      <c r="EO22" s="25">
        <f>MIN(IF(C22="Yes",AQ22+DW22,0),100)</f>
        <v>14</v>
      </c>
      <c r="EP22" s="25">
        <f>MIN(IF(C22="Yes",AQ22+EG22,0), 100)</f>
        <v>10.666666666666668</v>
      </c>
      <c r="EQ22" s="26">
        <f>EH22*EL22+EI22*EN22+EJ22*EO22+EK22*EP22</f>
        <v>24.12257142857143</v>
      </c>
      <c r="ER22" s="26">
        <f>EH22*EM22+EI22*EN22+EJ22*EO22+EK22*EP22</f>
        <v>24.12257142857143</v>
      </c>
    </row>
    <row r="23" spans="1:148" customFormat="1" x14ac:dyDescent="0.25">
      <c r="A23">
        <v>1402019098</v>
      </c>
      <c r="B23" t="s">
        <v>107</v>
      </c>
      <c r="C23" s="2" t="s">
        <v>108</v>
      </c>
      <c r="D23" s="6"/>
      <c r="E23" s="6"/>
      <c r="F23" s="7"/>
      <c r="G23" s="7">
        <v>1</v>
      </c>
      <c r="H23" s="6"/>
      <c r="I23" s="6">
        <v>1</v>
      </c>
      <c r="J23" s="7">
        <v>1</v>
      </c>
      <c r="K23" s="7">
        <v>1</v>
      </c>
      <c r="L23" s="6"/>
      <c r="M23" s="8"/>
      <c r="N23" s="7"/>
      <c r="O23" s="7"/>
      <c r="P23" s="6"/>
      <c r="Q23" s="8"/>
      <c r="R23" s="7"/>
      <c r="S23" s="7"/>
      <c r="T23" s="6"/>
      <c r="U23" s="6"/>
      <c r="V23" s="7"/>
      <c r="W23" s="7"/>
      <c r="X23" s="6"/>
      <c r="Y23" s="6"/>
      <c r="Z23" s="7"/>
      <c r="AA23" s="7"/>
      <c r="AB23" s="6"/>
      <c r="AC23" s="6"/>
      <c r="AD23" s="7"/>
      <c r="AE23" s="8"/>
      <c r="AF23" s="10">
        <v>14</v>
      </c>
      <c r="AG23" s="10">
        <v>10</v>
      </c>
      <c r="AH23" s="10">
        <f>COUNT(D23:AE23)</f>
        <v>4</v>
      </c>
      <c r="AI23" s="22">
        <f>IF(C23="Yes",(AF23-AH23+(CX23-50)/AG23)/AF23,0)</f>
        <v>0.86428571428571421</v>
      </c>
      <c r="AJ23" s="11">
        <f>SUM(D23:AE23)</f>
        <v>4</v>
      </c>
      <c r="AK23" s="10">
        <f>MAX(AJ23-AL23-AM23,0)*-1</f>
        <v>0</v>
      </c>
      <c r="AL23" s="10">
        <v>10</v>
      </c>
      <c r="AM23" s="10">
        <v>3</v>
      </c>
      <c r="AN23" s="7">
        <f>AJ23+AK23+AO23</f>
        <v>4</v>
      </c>
      <c r="AO23" s="6"/>
      <c r="AP23" s="3">
        <v>0.5</v>
      </c>
      <c r="AQ23" s="15">
        <f>MIN(AN23,AL23)*AP23</f>
        <v>2</v>
      </c>
      <c r="AR23" s="6">
        <v>0</v>
      </c>
      <c r="AS23" s="6">
        <v>0</v>
      </c>
      <c r="AT23" s="6">
        <v>0</v>
      </c>
      <c r="AU23" s="6">
        <v>0</v>
      </c>
      <c r="AV23" s="7"/>
      <c r="AW23" s="7">
        <v>0</v>
      </c>
      <c r="AX23" s="7"/>
      <c r="AY23" s="7">
        <v>0</v>
      </c>
      <c r="AZ23" s="6"/>
      <c r="BA23" s="6">
        <v>1</v>
      </c>
      <c r="BB23" s="6"/>
      <c r="BC23" s="6">
        <v>0</v>
      </c>
      <c r="BD23" s="7"/>
      <c r="BE23" s="7">
        <f>IF(DM23&gt;=70, 5, 0)</f>
        <v>0</v>
      </c>
      <c r="BF23" s="7"/>
      <c r="BG23" s="7"/>
      <c r="BH23" s="7">
        <v>0</v>
      </c>
      <c r="BI23" s="6"/>
      <c r="BJ23" s="6">
        <f>IF(DZ23&gt;=70, 6, 0)</f>
        <v>0</v>
      </c>
      <c r="BK23" s="6">
        <v>0</v>
      </c>
      <c r="BL23" s="7"/>
      <c r="BM23" s="7"/>
      <c r="BN23" s="7"/>
      <c r="BO23" s="6"/>
      <c r="BP23" s="6">
        <f>IF(EC23&gt;=70, 6, 0)</f>
        <v>0</v>
      </c>
      <c r="BQ23" s="6"/>
      <c r="BR23" s="7"/>
      <c r="BS23" s="7"/>
      <c r="BT23" s="7"/>
      <c r="BU23" s="6"/>
      <c r="BV23" s="6">
        <f>IF(DP23&gt;=70, 5, 0)</f>
        <v>0</v>
      </c>
      <c r="BW23" s="6"/>
      <c r="BX23" s="6"/>
      <c r="BY23" s="6"/>
      <c r="BZ23" s="7"/>
      <c r="CA23" s="7"/>
      <c r="CB23" s="7"/>
      <c r="CC23" s="6"/>
      <c r="CD23" s="6">
        <f>IF(DS23&gt;=70, 5, 0)</f>
        <v>0</v>
      </c>
      <c r="CE23" s="6"/>
      <c r="CF23" s="6"/>
      <c r="CG23" s="6"/>
      <c r="CH23" s="7"/>
      <c r="CI23" s="7"/>
      <c r="CJ23" s="7"/>
      <c r="CK23" s="6"/>
      <c r="CL23" s="6">
        <f>IF(DV23&gt;=70, 5, 0)</f>
        <v>0</v>
      </c>
      <c r="CM23" s="6"/>
      <c r="CN23" s="6"/>
      <c r="CO23" s="6"/>
      <c r="CP23" s="7"/>
      <c r="CQ23" s="7">
        <f>IF(EF23&gt;=70, 6, 0)</f>
        <v>0</v>
      </c>
      <c r="CR23" s="7"/>
      <c r="CS23" s="6">
        <v>20</v>
      </c>
      <c r="CT23" s="7"/>
      <c r="CU23" s="6"/>
      <c r="CV23" s="10">
        <f>SUM(AR23:CU23)</f>
        <v>21</v>
      </c>
      <c r="CW23" s="10">
        <v>50</v>
      </c>
      <c r="CX23" s="17">
        <f>CV23+CW23</f>
        <v>71</v>
      </c>
      <c r="CY23" s="1">
        <v>62.86</v>
      </c>
      <c r="CZ23" s="18">
        <v>0</v>
      </c>
      <c r="DA23" s="18">
        <v>0</v>
      </c>
      <c r="DB23" s="29">
        <f>AVERAGE(CZ23:DA23)</f>
        <v>0</v>
      </c>
      <c r="DC23" s="1">
        <v>0</v>
      </c>
      <c r="DD23" s="29">
        <v>0</v>
      </c>
      <c r="DE23" s="1">
        <v>0</v>
      </c>
      <c r="DF23" s="29">
        <v>0</v>
      </c>
      <c r="DG23" s="18">
        <v>0</v>
      </c>
      <c r="DH23" s="18">
        <v>0</v>
      </c>
      <c r="DI23" s="1">
        <f>AVERAGE(DG23:DH23)</f>
        <v>0</v>
      </c>
      <c r="DJ23" s="15">
        <f>AVERAGE(CY23,DB23:DF23,DI23)</f>
        <v>8.98</v>
      </c>
      <c r="DK23" s="1">
        <v>40</v>
      </c>
      <c r="DL23" s="1">
        <v>0</v>
      </c>
      <c r="DM23" s="1">
        <f>MAX(DK23:DL23)</f>
        <v>40</v>
      </c>
      <c r="DN23" s="29">
        <v>0</v>
      </c>
      <c r="DO23" s="29">
        <v>0</v>
      </c>
      <c r="DP23" s="29">
        <f>MAX(DN23:DO23)</f>
        <v>0</v>
      </c>
      <c r="DQ23" s="1">
        <v>0</v>
      </c>
      <c r="DR23" s="1">
        <v>0</v>
      </c>
      <c r="DS23" s="1">
        <f>MAX(DQ23:DR23)</f>
        <v>0</v>
      </c>
      <c r="DT23" s="29">
        <v>0</v>
      </c>
      <c r="DU23" s="29">
        <v>0</v>
      </c>
      <c r="DV23" s="29">
        <f>MAX(DT23:DU23)</f>
        <v>0</v>
      </c>
      <c r="DW23" s="15">
        <f>AVERAGE(DM23,DP23,DS23,DV23)</f>
        <v>10</v>
      </c>
      <c r="DX23" s="1">
        <v>0</v>
      </c>
      <c r="DY23" s="1">
        <v>0</v>
      </c>
      <c r="DZ23" s="1">
        <f>MAX(DX23:DY23)</f>
        <v>0</v>
      </c>
      <c r="EA23" s="29">
        <v>0</v>
      </c>
      <c r="EB23" s="29">
        <v>0</v>
      </c>
      <c r="EC23" s="29">
        <f>MAX(EA23:EB23)</f>
        <v>0</v>
      </c>
      <c r="ED23" s="1">
        <v>0</v>
      </c>
      <c r="EE23" s="1">
        <v>0</v>
      </c>
      <c r="EF23" s="1">
        <f>MAX(ED23:EE23)</f>
        <v>0</v>
      </c>
      <c r="EG23" s="15">
        <f>AVERAGE(DZ23,EC23,EF23)</f>
        <v>0</v>
      </c>
      <c r="EH23" s="3">
        <v>0.25</v>
      </c>
      <c r="EI23" s="3">
        <v>0.2</v>
      </c>
      <c r="EJ23" s="3">
        <v>0.25</v>
      </c>
      <c r="EK23" s="3">
        <v>0.3</v>
      </c>
      <c r="EL23" s="25">
        <f>MIN(IF(C23="Yes",AQ23+CX23,0),100)</f>
        <v>73</v>
      </c>
      <c r="EM23" s="25">
        <f>IF(EQ23&lt;0,EL23+EQ23*-4,EL23)</f>
        <v>73</v>
      </c>
      <c r="EN23" s="25">
        <f>MIN(IF(C23="Yes",AQ23+DJ23,0), 100)</f>
        <v>10.98</v>
      </c>
      <c r="EO23" s="25">
        <f>MIN(IF(C23="Yes",AQ23+DW23,0),100)</f>
        <v>12</v>
      </c>
      <c r="EP23" s="25">
        <f>MIN(IF(C23="Yes",AQ23+EG23,0), 100)</f>
        <v>2</v>
      </c>
      <c r="EQ23" s="26">
        <f>EH23*EL23+EI23*EN23+EJ23*EO23+EK23*EP23</f>
        <v>24.046000000000003</v>
      </c>
      <c r="ER23" s="26">
        <f>EH23*EM23+EI23*EN23+EJ23*EO23+EK23*EP23</f>
        <v>24.046000000000003</v>
      </c>
    </row>
    <row r="24" spans="1:148" customFormat="1" x14ac:dyDescent="0.25">
      <c r="A24">
        <v>1402019090</v>
      </c>
      <c r="B24" t="s">
        <v>105</v>
      </c>
      <c r="C24" s="2" t="s">
        <v>108</v>
      </c>
      <c r="D24" s="6">
        <v>1</v>
      </c>
      <c r="E24" s="6">
        <v>1</v>
      </c>
      <c r="F24" s="7">
        <v>1</v>
      </c>
      <c r="G24" s="7">
        <v>1</v>
      </c>
      <c r="H24" s="6"/>
      <c r="I24" s="6"/>
      <c r="J24" s="7"/>
      <c r="K24" s="7"/>
      <c r="L24" s="6"/>
      <c r="M24" s="8"/>
      <c r="N24" s="7"/>
      <c r="O24" s="7"/>
      <c r="P24" s="6"/>
      <c r="Q24" s="8"/>
      <c r="R24" s="7"/>
      <c r="S24" s="7"/>
      <c r="T24" s="6"/>
      <c r="U24" s="6"/>
      <c r="V24" s="7"/>
      <c r="W24" s="7"/>
      <c r="X24" s="6"/>
      <c r="Y24" s="6"/>
      <c r="Z24" s="7"/>
      <c r="AA24" s="7"/>
      <c r="AB24" s="6"/>
      <c r="AC24" s="6"/>
      <c r="AD24" s="7"/>
      <c r="AE24" s="8"/>
      <c r="AF24" s="10">
        <v>14</v>
      </c>
      <c r="AG24" s="10">
        <v>10</v>
      </c>
      <c r="AH24" s="10">
        <f>COUNT(D24:AE24)</f>
        <v>4</v>
      </c>
      <c r="AI24" s="22">
        <f>IF(C24="Yes",(AF24-AH24+(CX24-50)/AG24)/AF24,0)</f>
        <v>0.75714285714285712</v>
      </c>
      <c r="AJ24" s="11">
        <f>SUM(D24:AE24)</f>
        <v>4</v>
      </c>
      <c r="AK24" s="10">
        <f>MAX(AJ24-AL24-AM24,0)*-1</f>
        <v>0</v>
      </c>
      <c r="AL24" s="10">
        <v>10</v>
      </c>
      <c r="AM24" s="10">
        <v>3</v>
      </c>
      <c r="AN24" s="7">
        <f>AJ24+AK24+AO24</f>
        <v>4</v>
      </c>
      <c r="AO24" s="6"/>
      <c r="AP24" s="3">
        <v>0.5</v>
      </c>
      <c r="AQ24" s="15">
        <f>MIN(AN24,AL24)*AP24</f>
        <v>2</v>
      </c>
      <c r="AR24" s="6">
        <v>0</v>
      </c>
      <c r="AS24" s="6">
        <v>0</v>
      </c>
      <c r="AT24" s="6">
        <v>1</v>
      </c>
      <c r="AU24" s="6">
        <v>0</v>
      </c>
      <c r="AV24" s="7"/>
      <c r="AW24" s="7">
        <v>0</v>
      </c>
      <c r="AX24" s="7"/>
      <c r="AY24" s="7">
        <v>0</v>
      </c>
      <c r="AZ24" s="6"/>
      <c r="BA24" s="6">
        <v>0</v>
      </c>
      <c r="BB24" s="6"/>
      <c r="BC24" s="6">
        <v>0</v>
      </c>
      <c r="BD24" s="7"/>
      <c r="BE24" s="7">
        <f>IF(DM24&gt;=70, 5, 0)</f>
        <v>0</v>
      </c>
      <c r="BF24" s="7"/>
      <c r="BG24" s="7"/>
      <c r="BH24" s="7">
        <v>0</v>
      </c>
      <c r="BI24" s="6"/>
      <c r="BJ24" s="6">
        <f>IF(DZ24&gt;=70, 6, 0)</f>
        <v>0</v>
      </c>
      <c r="BK24" s="6">
        <v>0</v>
      </c>
      <c r="BL24" s="7"/>
      <c r="BM24" s="7"/>
      <c r="BN24" s="7"/>
      <c r="BO24" s="6"/>
      <c r="BP24" s="6">
        <f>IF(EC24&gt;=70, 6, 0)</f>
        <v>0</v>
      </c>
      <c r="BQ24" s="6"/>
      <c r="BR24" s="7"/>
      <c r="BS24" s="7"/>
      <c r="BT24" s="7"/>
      <c r="BU24" s="6"/>
      <c r="BV24" s="6">
        <f>IF(DP24&gt;=70, 5, 0)</f>
        <v>0</v>
      </c>
      <c r="BW24" s="6"/>
      <c r="BX24" s="6"/>
      <c r="BY24" s="6"/>
      <c r="BZ24" s="7"/>
      <c r="CA24" s="7"/>
      <c r="CB24" s="7"/>
      <c r="CC24" s="6"/>
      <c r="CD24" s="6">
        <f>IF(DS24&gt;=70, 5, 0)</f>
        <v>0</v>
      </c>
      <c r="CE24" s="6"/>
      <c r="CF24" s="6"/>
      <c r="CG24" s="6"/>
      <c r="CH24" s="7"/>
      <c r="CI24" s="7"/>
      <c r="CJ24" s="7"/>
      <c r="CK24" s="6"/>
      <c r="CL24" s="6">
        <f>IF(DV24&gt;=70, 5, 0)</f>
        <v>0</v>
      </c>
      <c r="CM24" s="6"/>
      <c r="CN24" s="6"/>
      <c r="CO24" s="6"/>
      <c r="CP24" s="7"/>
      <c r="CQ24" s="7">
        <f>IF(EF24&gt;=70, 6, 0)</f>
        <v>0</v>
      </c>
      <c r="CR24" s="7"/>
      <c r="CS24" s="6"/>
      <c r="CT24" s="7"/>
      <c r="CU24" s="6">
        <v>5</v>
      </c>
      <c r="CV24" s="10">
        <f>SUM(AR24:CU24)</f>
        <v>6</v>
      </c>
      <c r="CW24" s="10">
        <v>50</v>
      </c>
      <c r="CX24" s="17">
        <f>CV24+CW24</f>
        <v>56</v>
      </c>
      <c r="CY24" s="1">
        <v>88.57</v>
      </c>
      <c r="CZ24" s="18">
        <v>0</v>
      </c>
      <c r="DA24" s="18">
        <v>0</v>
      </c>
      <c r="DB24" s="29">
        <f>AVERAGE(CZ24:DA24)</f>
        <v>0</v>
      </c>
      <c r="DC24" s="1">
        <v>0</v>
      </c>
      <c r="DD24" s="29">
        <v>0</v>
      </c>
      <c r="DE24" s="1">
        <v>0</v>
      </c>
      <c r="DF24" s="29">
        <v>0</v>
      </c>
      <c r="DG24" s="18">
        <v>0</v>
      </c>
      <c r="DH24" s="18">
        <v>0</v>
      </c>
      <c r="DI24" s="1">
        <f>AVERAGE(DG24:DH24)</f>
        <v>0</v>
      </c>
      <c r="DJ24" s="15">
        <f>AVERAGE(CY24,DB24:DF24,DI24)</f>
        <v>12.652857142857142</v>
      </c>
      <c r="DK24" s="1">
        <v>66.67</v>
      </c>
      <c r="DL24" s="1">
        <v>0</v>
      </c>
      <c r="DM24" s="1">
        <f>MAX(DK24:DL24)</f>
        <v>66.67</v>
      </c>
      <c r="DN24" s="29">
        <v>0</v>
      </c>
      <c r="DO24" s="29">
        <v>0</v>
      </c>
      <c r="DP24" s="29">
        <f>MAX(DN24:DO24)</f>
        <v>0</v>
      </c>
      <c r="DQ24" s="1">
        <v>0</v>
      </c>
      <c r="DR24" s="1">
        <v>0</v>
      </c>
      <c r="DS24" s="1">
        <f>MAX(DQ24:DR24)</f>
        <v>0</v>
      </c>
      <c r="DT24" s="29">
        <v>0</v>
      </c>
      <c r="DU24" s="29">
        <v>0</v>
      </c>
      <c r="DV24" s="29">
        <f>MAX(DT24:DU24)</f>
        <v>0</v>
      </c>
      <c r="DW24" s="15">
        <f>AVERAGE(DM24,DP24,DS24,DV24)</f>
        <v>16.6675</v>
      </c>
      <c r="DX24" s="1">
        <v>13.33</v>
      </c>
      <c r="DY24" s="1">
        <v>0</v>
      </c>
      <c r="DZ24" s="1">
        <f>MAX(DX24:DY24)</f>
        <v>13.33</v>
      </c>
      <c r="EA24" s="29">
        <v>0</v>
      </c>
      <c r="EB24" s="29">
        <v>0</v>
      </c>
      <c r="EC24" s="29">
        <f>MAX(EA24:EB24)</f>
        <v>0</v>
      </c>
      <c r="ED24" s="1">
        <v>0</v>
      </c>
      <c r="EE24" s="1">
        <v>0</v>
      </c>
      <c r="EF24" s="1">
        <f>MAX(ED24:EE24)</f>
        <v>0</v>
      </c>
      <c r="EG24" s="15">
        <f>AVERAGE(DZ24,EC24,EF24)</f>
        <v>4.4433333333333334</v>
      </c>
      <c r="EH24" s="3">
        <v>0.25</v>
      </c>
      <c r="EI24" s="3">
        <v>0.2</v>
      </c>
      <c r="EJ24" s="3">
        <v>0.25</v>
      </c>
      <c r="EK24" s="3">
        <v>0.3</v>
      </c>
      <c r="EL24" s="25">
        <f>MIN(IF(C24="Yes",AQ24+CX24,0),100)</f>
        <v>58</v>
      </c>
      <c r="EM24" s="25">
        <f>IF(EQ24&lt;0,EL24+EQ24*-4,EL24)</f>
        <v>58</v>
      </c>
      <c r="EN24" s="25">
        <f>MIN(IF(C24="Yes",AQ24+DJ24,0), 100)</f>
        <v>14.652857142857142</v>
      </c>
      <c r="EO24" s="25">
        <f>MIN(IF(C24="Yes",AQ24+DW24,0),100)</f>
        <v>18.6675</v>
      </c>
      <c r="EP24" s="25">
        <f>MIN(IF(C24="Yes",AQ24+EG24,0), 100)</f>
        <v>6.4433333333333334</v>
      </c>
      <c r="EQ24" s="26">
        <f>EH24*EL24+EI24*EN24+EJ24*EO24+EK24*EP24</f>
        <v>24.03044642857143</v>
      </c>
      <c r="ER24" s="26">
        <f>EH24*EM24+EI24*EN24+EJ24*EO24+EK24*EP24</f>
        <v>24.03044642857143</v>
      </c>
    </row>
    <row r="25" spans="1:148" customFormat="1" x14ac:dyDescent="0.25">
      <c r="A25">
        <v>1402019078</v>
      </c>
      <c r="B25" t="s">
        <v>105</v>
      </c>
      <c r="C25" s="2" t="s">
        <v>108</v>
      </c>
      <c r="D25" s="6"/>
      <c r="E25" s="6"/>
      <c r="F25" s="7">
        <v>1</v>
      </c>
      <c r="G25" s="7"/>
      <c r="H25" s="6">
        <v>1</v>
      </c>
      <c r="I25" s="6">
        <v>1</v>
      </c>
      <c r="J25" s="7">
        <v>1</v>
      </c>
      <c r="K25" s="7">
        <v>1</v>
      </c>
      <c r="L25" s="6"/>
      <c r="M25" s="8"/>
      <c r="N25" s="7"/>
      <c r="O25" s="7"/>
      <c r="P25" s="6"/>
      <c r="Q25" s="8"/>
      <c r="R25" s="7"/>
      <c r="S25" s="7"/>
      <c r="T25" s="6"/>
      <c r="U25" s="6"/>
      <c r="V25" s="7"/>
      <c r="W25" s="7"/>
      <c r="X25" s="6"/>
      <c r="Y25" s="6"/>
      <c r="Z25" s="7"/>
      <c r="AA25" s="7"/>
      <c r="AB25" s="6"/>
      <c r="AC25" s="6"/>
      <c r="AD25" s="7"/>
      <c r="AE25" s="8"/>
      <c r="AF25" s="10">
        <v>14</v>
      </c>
      <c r="AG25" s="10">
        <v>10</v>
      </c>
      <c r="AH25" s="10">
        <f>COUNT(D25:AE25)</f>
        <v>5</v>
      </c>
      <c r="AI25" s="22">
        <f>IF(C25="Yes",(AF25-AH25+(CX25-50)/AG25)/AF25,0)</f>
        <v>0.63571428571428579</v>
      </c>
      <c r="AJ25" s="11">
        <f>SUM(D25:AE25)</f>
        <v>5</v>
      </c>
      <c r="AK25" s="10">
        <f>MAX(AJ25-AL25-AM25,0)*-1</f>
        <v>0</v>
      </c>
      <c r="AL25" s="10">
        <v>10</v>
      </c>
      <c r="AM25" s="10">
        <v>3</v>
      </c>
      <c r="AN25" s="7">
        <f>AJ25+AK25+AO25</f>
        <v>5</v>
      </c>
      <c r="AO25" s="6"/>
      <c r="AP25" s="3">
        <v>0.5</v>
      </c>
      <c r="AQ25" s="15">
        <f>MIN(AN25,AL25)*AP25</f>
        <v>2.5</v>
      </c>
      <c r="AR25" s="6">
        <v>0</v>
      </c>
      <c r="AS25" s="6">
        <v>0</v>
      </c>
      <c r="AT25" s="6">
        <v>1</v>
      </c>
      <c r="AU25" s="6">
        <v>0</v>
      </c>
      <c r="AV25" s="7"/>
      <c r="AW25" s="7">
        <v>0</v>
      </c>
      <c r="AX25" s="7"/>
      <c r="AY25" s="7">
        <v>0</v>
      </c>
      <c r="AZ25" s="6"/>
      <c r="BA25" s="6">
        <v>3</v>
      </c>
      <c r="BB25" s="6"/>
      <c r="BC25" s="6">
        <v>0</v>
      </c>
      <c r="BD25" s="7"/>
      <c r="BE25" s="7">
        <f>IF(DM25&gt;=70, 5, 0)</f>
        <v>0</v>
      </c>
      <c r="BF25" s="7"/>
      <c r="BG25" s="7"/>
      <c r="BH25" s="7">
        <v>0</v>
      </c>
      <c r="BI25" s="6"/>
      <c r="BJ25" s="6">
        <f>IF(DZ25&gt;=70, 6, 0)</f>
        <v>0</v>
      </c>
      <c r="BK25" s="6">
        <v>-5</v>
      </c>
      <c r="BL25" s="7"/>
      <c r="BM25" s="7"/>
      <c r="BN25" s="7"/>
      <c r="BO25" s="6"/>
      <c r="BP25" s="6">
        <f>IF(EC25&gt;=70, 6, 0)</f>
        <v>0</v>
      </c>
      <c r="BQ25" s="6"/>
      <c r="BR25" s="7"/>
      <c r="BS25" s="7"/>
      <c r="BT25" s="7"/>
      <c r="BU25" s="6"/>
      <c r="BV25" s="6">
        <f>IF(DP25&gt;=70, 5, 0)</f>
        <v>0</v>
      </c>
      <c r="BW25" s="6"/>
      <c r="BX25" s="6"/>
      <c r="BY25" s="6"/>
      <c r="BZ25" s="7"/>
      <c r="CA25" s="7"/>
      <c r="CB25" s="7"/>
      <c r="CC25" s="6"/>
      <c r="CD25" s="6">
        <f>IF(DS25&gt;=70, 5, 0)</f>
        <v>0</v>
      </c>
      <c r="CE25" s="6"/>
      <c r="CF25" s="6"/>
      <c r="CG25" s="6"/>
      <c r="CH25" s="7"/>
      <c r="CI25" s="7"/>
      <c r="CJ25" s="7"/>
      <c r="CK25" s="6"/>
      <c r="CL25" s="6">
        <f>IF(DV25&gt;=70, 5, 0)</f>
        <v>0</v>
      </c>
      <c r="CM25" s="6"/>
      <c r="CN25" s="6"/>
      <c r="CO25" s="6"/>
      <c r="CP25" s="7"/>
      <c r="CQ25" s="7">
        <f>IF(EF25&gt;=70, 6, 0)</f>
        <v>0</v>
      </c>
      <c r="CR25" s="7"/>
      <c r="CS25" s="6"/>
      <c r="CT25" s="7"/>
      <c r="CU25" s="6"/>
      <c r="CV25" s="10">
        <f>SUM(AR25:CU25)</f>
        <v>-1</v>
      </c>
      <c r="CW25" s="10">
        <v>50</v>
      </c>
      <c r="CX25" s="17">
        <f>CV25+CW25</f>
        <v>49</v>
      </c>
      <c r="CY25" s="1">
        <v>60</v>
      </c>
      <c r="CZ25" s="18">
        <v>0</v>
      </c>
      <c r="DA25" s="18">
        <v>0</v>
      </c>
      <c r="DB25" s="29">
        <f>AVERAGE(CZ25:DA25)</f>
        <v>0</v>
      </c>
      <c r="DC25" s="1">
        <v>0</v>
      </c>
      <c r="DD25" s="29">
        <v>0</v>
      </c>
      <c r="DE25" s="1">
        <v>0</v>
      </c>
      <c r="DF25" s="29">
        <v>0</v>
      </c>
      <c r="DG25" s="18">
        <v>0</v>
      </c>
      <c r="DH25" s="18">
        <v>0</v>
      </c>
      <c r="DI25" s="1">
        <f>AVERAGE(DG25:DH25)</f>
        <v>0</v>
      </c>
      <c r="DJ25" s="15">
        <f>AVERAGE(CY25,DB25:DF25,DI25)</f>
        <v>8.5714285714285712</v>
      </c>
      <c r="DK25" s="1">
        <v>66.67</v>
      </c>
      <c r="DL25" s="1">
        <v>66.67</v>
      </c>
      <c r="DM25" s="1">
        <f>MAX(DK25:DL25)</f>
        <v>66.67</v>
      </c>
      <c r="DN25" s="29">
        <v>0</v>
      </c>
      <c r="DO25" s="29">
        <v>0</v>
      </c>
      <c r="DP25" s="29">
        <f>MAX(DN25:DO25)</f>
        <v>0</v>
      </c>
      <c r="DQ25" s="1">
        <v>0</v>
      </c>
      <c r="DR25" s="1">
        <v>0</v>
      </c>
      <c r="DS25" s="1">
        <f>MAX(DQ25:DR25)</f>
        <v>0</v>
      </c>
      <c r="DT25" s="29">
        <v>0</v>
      </c>
      <c r="DU25" s="29">
        <v>0</v>
      </c>
      <c r="DV25" s="29">
        <f>MAX(DT25:DU25)</f>
        <v>0</v>
      </c>
      <c r="DW25" s="15">
        <f>AVERAGE(DM25,DP25,DS25,DV25)</f>
        <v>16.6675</v>
      </c>
      <c r="DX25" s="1">
        <v>33.33</v>
      </c>
      <c r="DY25" s="1">
        <v>0</v>
      </c>
      <c r="DZ25" s="1">
        <f>MAX(DX25:DY25)</f>
        <v>33.33</v>
      </c>
      <c r="EA25" s="29">
        <v>0</v>
      </c>
      <c r="EB25" s="29">
        <v>0</v>
      </c>
      <c r="EC25" s="29">
        <f>MAX(EA25:EB25)</f>
        <v>0</v>
      </c>
      <c r="ED25" s="1">
        <v>0</v>
      </c>
      <c r="EE25" s="1">
        <v>0</v>
      </c>
      <c r="EF25" s="1">
        <f>MAX(ED25:EE25)</f>
        <v>0</v>
      </c>
      <c r="EG25" s="15">
        <f>AVERAGE(DZ25,EC25,EF25)</f>
        <v>11.11</v>
      </c>
      <c r="EH25" s="3">
        <v>0.25</v>
      </c>
      <c r="EI25" s="3">
        <v>0.2</v>
      </c>
      <c r="EJ25" s="3">
        <v>0.25</v>
      </c>
      <c r="EK25" s="3">
        <v>0.3</v>
      </c>
      <c r="EL25" s="25">
        <f>MIN(IF(C25="Yes",AQ25+CX25,0),100)</f>
        <v>51.5</v>
      </c>
      <c r="EM25" s="25">
        <f>IF(EQ25&lt;0,EL25+EQ25*-4,EL25)</f>
        <v>51.5</v>
      </c>
      <c r="EN25" s="25">
        <f>MIN(IF(C25="Yes",AQ25+DJ25,0), 100)</f>
        <v>11.071428571428571</v>
      </c>
      <c r="EO25" s="25">
        <f>MIN(IF(C25="Yes",AQ25+DW25,0),100)</f>
        <v>19.1675</v>
      </c>
      <c r="EP25" s="25">
        <f>MIN(IF(C25="Yes",AQ25+EG25,0), 100)</f>
        <v>13.61</v>
      </c>
      <c r="EQ25" s="26">
        <f>EH25*EL25+EI25*EN25+EJ25*EO25+EK25*EP25</f>
        <v>23.964160714285715</v>
      </c>
      <c r="ER25" s="26">
        <f>EH25*EM25+EI25*EN25+EJ25*EO25+EK25*EP25</f>
        <v>23.964160714285715</v>
      </c>
    </row>
    <row r="26" spans="1:148" customFormat="1" x14ac:dyDescent="0.25">
      <c r="A26">
        <v>1402019123</v>
      </c>
      <c r="B26" t="s">
        <v>105</v>
      </c>
      <c r="C26" s="2" t="s">
        <v>108</v>
      </c>
      <c r="D26" s="6">
        <v>1</v>
      </c>
      <c r="E26" s="6">
        <v>1</v>
      </c>
      <c r="F26" s="7">
        <v>1</v>
      </c>
      <c r="G26" s="7">
        <v>1</v>
      </c>
      <c r="H26" s="6"/>
      <c r="I26" s="6">
        <v>1</v>
      </c>
      <c r="J26" s="7">
        <v>1</v>
      </c>
      <c r="K26" s="7"/>
      <c r="L26" s="6"/>
      <c r="M26" s="8"/>
      <c r="N26" s="7"/>
      <c r="O26" s="7"/>
      <c r="P26" s="6"/>
      <c r="Q26" s="8"/>
      <c r="R26" s="7"/>
      <c r="S26" s="7"/>
      <c r="T26" s="6"/>
      <c r="U26" s="6"/>
      <c r="V26" s="7"/>
      <c r="W26" s="7"/>
      <c r="X26" s="6"/>
      <c r="Y26" s="6"/>
      <c r="Z26" s="7"/>
      <c r="AA26" s="7"/>
      <c r="AB26" s="6"/>
      <c r="AC26" s="6"/>
      <c r="AD26" s="7"/>
      <c r="AE26" s="8"/>
      <c r="AF26" s="10">
        <v>14</v>
      </c>
      <c r="AG26" s="10">
        <v>10</v>
      </c>
      <c r="AH26" s="10">
        <f>COUNT(D26:AE26)</f>
        <v>6</v>
      </c>
      <c r="AI26" s="22">
        <f>IF(C26="Yes",(AF26-AH26+(CX26-50)/AG26)/AF26,0)</f>
        <v>0.66428571428571437</v>
      </c>
      <c r="AJ26" s="11">
        <f>SUM(D26:AE26)</f>
        <v>6</v>
      </c>
      <c r="AK26" s="10">
        <f>MAX(AJ26-AL26-AM26,0)*-1</f>
        <v>0</v>
      </c>
      <c r="AL26" s="10">
        <v>10</v>
      </c>
      <c r="AM26" s="10">
        <v>3</v>
      </c>
      <c r="AN26" s="7">
        <f>AJ26+AK26+AO26</f>
        <v>6</v>
      </c>
      <c r="AO26" s="6"/>
      <c r="AP26" s="3">
        <v>0.5</v>
      </c>
      <c r="AQ26" s="15">
        <f>MIN(AN26,AL26)*AP26</f>
        <v>3</v>
      </c>
      <c r="AR26" s="6">
        <v>0</v>
      </c>
      <c r="AS26" s="6">
        <v>0</v>
      </c>
      <c r="AT26" s="6">
        <v>6</v>
      </c>
      <c r="AU26" s="6">
        <v>0</v>
      </c>
      <c r="AV26" s="7"/>
      <c r="AW26" s="7">
        <v>0</v>
      </c>
      <c r="AX26" s="7"/>
      <c r="AY26" s="7">
        <v>0</v>
      </c>
      <c r="AZ26" s="6"/>
      <c r="BA26" s="6">
        <v>0</v>
      </c>
      <c r="BB26" s="6"/>
      <c r="BC26" s="6">
        <v>0</v>
      </c>
      <c r="BD26" s="7">
        <v>2</v>
      </c>
      <c r="BE26" s="7">
        <f>IF(DM26&gt;=70, 5, 0)</f>
        <v>0</v>
      </c>
      <c r="BF26" s="7"/>
      <c r="BG26" s="7"/>
      <c r="BH26" s="7">
        <v>0</v>
      </c>
      <c r="BI26" s="6"/>
      <c r="BJ26" s="6">
        <f>IF(DZ26&gt;=70, 6, 0)</f>
        <v>0</v>
      </c>
      <c r="BK26" s="6">
        <v>0</v>
      </c>
      <c r="BL26" s="7"/>
      <c r="BM26" s="7"/>
      <c r="BN26" s="7"/>
      <c r="BO26" s="6"/>
      <c r="BP26" s="6">
        <f>IF(EC26&gt;=70, 6, 0)</f>
        <v>0</v>
      </c>
      <c r="BQ26" s="6"/>
      <c r="BR26" s="7"/>
      <c r="BS26" s="7"/>
      <c r="BT26" s="7"/>
      <c r="BU26" s="6"/>
      <c r="BV26" s="6">
        <f>IF(DP26&gt;=70, 5, 0)</f>
        <v>0</v>
      </c>
      <c r="BW26" s="6"/>
      <c r="BX26" s="6"/>
      <c r="BY26" s="6"/>
      <c r="BZ26" s="7"/>
      <c r="CA26" s="7"/>
      <c r="CB26" s="7"/>
      <c r="CC26" s="6"/>
      <c r="CD26" s="6">
        <f>IF(DS26&gt;=70, 5, 0)</f>
        <v>0</v>
      </c>
      <c r="CE26" s="6"/>
      <c r="CF26" s="6"/>
      <c r="CG26" s="6"/>
      <c r="CH26" s="7"/>
      <c r="CI26" s="7"/>
      <c r="CJ26" s="7"/>
      <c r="CK26" s="6"/>
      <c r="CL26" s="6">
        <f>IF(DV26&gt;=70, 5, 0)</f>
        <v>0</v>
      </c>
      <c r="CM26" s="6"/>
      <c r="CN26" s="6"/>
      <c r="CO26" s="6"/>
      <c r="CP26" s="7"/>
      <c r="CQ26" s="7">
        <f>IF(EF26&gt;=70, 6, 0)</f>
        <v>0</v>
      </c>
      <c r="CR26" s="7"/>
      <c r="CS26" s="6"/>
      <c r="CT26" s="7"/>
      <c r="CU26" s="6">
        <v>5</v>
      </c>
      <c r="CV26" s="10">
        <f>SUM(AR26:CU26)</f>
        <v>13</v>
      </c>
      <c r="CW26" s="10">
        <v>50</v>
      </c>
      <c r="CX26" s="17">
        <f>CV26+CW26</f>
        <v>63</v>
      </c>
      <c r="CY26" s="1">
        <v>94.29</v>
      </c>
      <c r="CZ26" s="18">
        <v>0</v>
      </c>
      <c r="DA26" s="18">
        <v>0</v>
      </c>
      <c r="DB26" s="29">
        <f>AVERAGE(CZ26:DA26)</f>
        <v>0</v>
      </c>
      <c r="DC26" s="1">
        <v>0</v>
      </c>
      <c r="DD26" s="29">
        <v>0</v>
      </c>
      <c r="DE26" s="1">
        <v>0</v>
      </c>
      <c r="DF26" s="29">
        <v>0</v>
      </c>
      <c r="DG26" s="18">
        <v>0</v>
      </c>
      <c r="DH26" s="18">
        <v>0</v>
      </c>
      <c r="DI26" s="1">
        <f>AVERAGE(DG26:DH26)</f>
        <v>0</v>
      </c>
      <c r="DJ26" s="15">
        <f>AVERAGE(CY26,DB26:DF26,DI26)</f>
        <v>13.47</v>
      </c>
      <c r="DK26" s="1">
        <v>40</v>
      </c>
      <c r="DL26" s="1">
        <v>20</v>
      </c>
      <c r="DM26" s="1">
        <f>MAX(DK26:DL26)</f>
        <v>40</v>
      </c>
      <c r="DN26" s="29">
        <v>0</v>
      </c>
      <c r="DO26" s="29">
        <v>0</v>
      </c>
      <c r="DP26" s="29">
        <f>MAX(DN26:DO26)</f>
        <v>0</v>
      </c>
      <c r="DQ26" s="1">
        <v>0</v>
      </c>
      <c r="DR26" s="1">
        <v>0</v>
      </c>
      <c r="DS26" s="1">
        <f>MAX(DQ26:DR26)</f>
        <v>0</v>
      </c>
      <c r="DT26" s="29">
        <v>0</v>
      </c>
      <c r="DU26" s="29">
        <v>0</v>
      </c>
      <c r="DV26" s="29">
        <f>MAX(DT26:DU26)</f>
        <v>0</v>
      </c>
      <c r="DW26" s="15">
        <f>AVERAGE(DM26,DP26,DS26,DV26)</f>
        <v>10</v>
      </c>
      <c r="DX26" s="1">
        <v>0</v>
      </c>
      <c r="DY26" s="1">
        <v>0</v>
      </c>
      <c r="DZ26" s="1">
        <f>MAX(DX26:DY26)</f>
        <v>0</v>
      </c>
      <c r="EA26" s="29">
        <v>0</v>
      </c>
      <c r="EB26" s="29">
        <v>0</v>
      </c>
      <c r="EC26" s="29">
        <f>MAX(EA26:EB26)</f>
        <v>0</v>
      </c>
      <c r="ED26" s="1">
        <v>0</v>
      </c>
      <c r="EE26" s="1">
        <v>0</v>
      </c>
      <c r="EF26" s="1">
        <f>MAX(ED26:EE26)</f>
        <v>0</v>
      </c>
      <c r="EG26" s="15">
        <f>AVERAGE(DZ26,EC26,EF26)</f>
        <v>0</v>
      </c>
      <c r="EH26" s="3">
        <v>0.25</v>
      </c>
      <c r="EI26" s="3">
        <v>0.2</v>
      </c>
      <c r="EJ26" s="3">
        <v>0.25</v>
      </c>
      <c r="EK26" s="3">
        <v>0.3</v>
      </c>
      <c r="EL26" s="25">
        <f>MIN(IF(C26="Yes",AQ26+CX26,0),100)</f>
        <v>66</v>
      </c>
      <c r="EM26" s="25">
        <f>IF(EQ26&lt;0,EL26+EQ26*-4,EL26)</f>
        <v>66</v>
      </c>
      <c r="EN26" s="25">
        <f>MIN(IF(C26="Yes",AQ26+DJ26,0), 100)</f>
        <v>16.47</v>
      </c>
      <c r="EO26" s="25">
        <f>MIN(IF(C26="Yes",AQ26+DW26,0),100)</f>
        <v>13</v>
      </c>
      <c r="EP26" s="25">
        <f>MIN(IF(C26="Yes",AQ26+EG26,0), 100)</f>
        <v>3</v>
      </c>
      <c r="EQ26" s="26">
        <f>EH26*EL26+EI26*EN26+EJ26*EO26+EK26*EP26</f>
        <v>23.943999999999999</v>
      </c>
      <c r="ER26" s="26">
        <f>EH26*EM26+EI26*EN26+EJ26*EO26+EK26*EP26</f>
        <v>23.943999999999999</v>
      </c>
    </row>
    <row r="27" spans="1:148" customFormat="1" x14ac:dyDescent="0.25">
      <c r="A27">
        <v>1402019019</v>
      </c>
      <c r="B27" t="s">
        <v>106</v>
      </c>
      <c r="C27" s="2" t="s">
        <v>108</v>
      </c>
      <c r="D27" s="6">
        <v>1</v>
      </c>
      <c r="E27" s="6"/>
      <c r="F27" s="7">
        <v>1</v>
      </c>
      <c r="G27" s="7"/>
      <c r="H27" s="6"/>
      <c r="I27" s="6"/>
      <c r="J27" s="7">
        <v>1</v>
      </c>
      <c r="K27" s="7"/>
      <c r="L27" s="6"/>
      <c r="M27" s="8"/>
      <c r="N27" s="7"/>
      <c r="O27" s="7"/>
      <c r="P27" s="6"/>
      <c r="Q27" s="8"/>
      <c r="R27" s="7"/>
      <c r="S27" s="7"/>
      <c r="T27" s="6"/>
      <c r="U27" s="6"/>
      <c r="V27" s="7"/>
      <c r="W27" s="7"/>
      <c r="X27" s="6"/>
      <c r="Y27" s="6"/>
      <c r="Z27" s="7"/>
      <c r="AA27" s="7"/>
      <c r="AB27" s="6"/>
      <c r="AC27" s="6"/>
      <c r="AD27" s="7"/>
      <c r="AE27" s="8"/>
      <c r="AF27" s="10">
        <v>14</v>
      </c>
      <c r="AG27" s="10">
        <v>10</v>
      </c>
      <c r="AH27" s="10">
        <f>COUNT(D27:AE27)</f>
        <v>3</v>
      </c>
      <c r="AI27" s="22">
        <f>IF(C27="Yes",(AF27-AH27+(CX27-50)/AG27)/AF27,0)</f>
        <v>0.94285714285714284</v>
      </c>
      <c r="AJ27" s="11">
        <f>SUM(D27:AE27)</f>
        <v>3</v>
      </c>
      <c r="AK27" s="10">
        <f>MAX(AJ27-AL27-AM27,0)*-1</f>
        <v>0</v>
      </c>
      <c r="AL27" s="10">
        <v>10</v>
      </c>
      <c r="AM27" s="10">
        <v>3</v>
      </c>
      <c r="AN27" s="7">
        <f>AJ27+AK27+AO27</f>
        <v>3</v>
      </c>
      <c r="AO27" s="6"/>
      <c r="AP27" s="3">
        <v>0.5</v>
      </c>
      <c r="AQ27" s="15">
        <f>MIN(AN27,AL27)*AP27</f>
        <v>1.5</v>
      </c>
      <c r="AR27" s="6">
        <v>0</v>
      </c>
      <c r="AS27" s="6">
        <v>0</v>
      </c>
      <c r="AT27" s="6">
        <v>2</v>
      </c>
      <c r="AU27" s="6">
        <v>0</v>
      </c>
      <c r="AV27" s="7"/>
      <c r="AW27" s="7">
        <v>0</v>
      </c>
      <c r="AX27" s="7"/>
      <c r="AY27" s="7">
        <v>0</v>
      </c>
      <c r="AZ27" s="6"/>
      <c r="BA27" s="6">
        <v>0</v>
      </c>
      <c r="BB27" s="6"/>
      <c r="BC27" s="6">
        <v>0</v>
      </c>
      <c r="BD27" s="7"/>
      <c r="BE27" s="7">
        <f>IF(DM27&gt;=70, 5, 0)</f>
        <v>0</v>
      </c>
      <c r="BF27" s="7"/>
      <c r="BG27" s="7"/>
      <c r="BH27" s="7">
        <v>0</v>
      </c>
      <c r="BI27" s="6"/>
      <c r="BJ27" s="6">
        <f>IF(DZ27&gt;=70, 6, 0)</f>
        <v>0</v>
      </c>
      <c r="BK27" s="6">
        <v>0</v>
      </c>
      <c r="BL27" s="7"/>
      <c r="BM27" s="7"/>
      <c r="BN27" s="7"/>
      <c r="BO27" s="6"/>
      <c r="BP27" s="6">
        <f>IF(EC27&gt;=70, 6, 0)</f>
        <v>0</v>
      </c>
      <c r="BQ27" s="6"/>
      <c r="BR27" s="7"/>
      <c r="BS27" s="7"/>
      <c r="BT27" s="7"/>
      <c r="BU27" s="6"/>
      <c r="BV27" s="6">
        <f>IF(DP27&gt;=70, 5, 0)</f>
        <v>0</v>
      </c>
      <c r="BW27" s="6"/>
      <c r="BX27" s="6"/>
      <c r="BY27" s="6"/>
      <c r="BZ27" s="7"/>
      <c r="CA27" s="7"/>
      <c r="CB27" s="7"/>
      <c r="CC27" s="6"/>
      <c r="CD27" s="6">
        <f>IF(DS27&gt;=70, 5, 0)</f>
        <v>0</v>
      </c>
      <c r="CE27" s="6"/>
      <c r="CF27" s="6"/>
      <c r="CG27" s="6"/>
      <c r="CH27" s="7"/>
      <c r="CI27" s="7"/>
      <c r="CJ27" s="7"/>
      <c r="CK27" s="6"/>
      <c r="CL27" s="6">
        <f>IF(DV27&gt;=70, 5, 0)</f>
        <v>0</v>
      </c>
      <c r="CM27" s="6"/>
      <c r="CN27" s="6"/>
      <c r="CO27" s="6"/>
      <c r="CP27" s="7"/>
      <c r="CQ27" s="7">
        <f>IF(EF27&gt;=70, 6, 0)</f>
        <v>0</v>
      </c>
      <c r="CR27" s="7"/>
      <c r="CS27" s="6">
        <v>20</v>
      </c>
      <c r="CT27" s="7"/>
      <c r="CU27" s="6"/>
      <c r="CV27" s="10">
        <f>SUM(AR27:CU27)</f>
        <v>22</v>
      </c>
      <c r="CW27" s="10">
        <v>50</v>
      </c>
      <c r="CX27" s="17">
        <f>CV27+CW27</f>
        <v>72</v>
      </c>
      <c r="CY27" s="1">
        <v>74.290000000000006</v>
      </c>
      <c r="CZ27" s="18">
        <v>0</v>
      </c>
      <c r="DA27" s="18">
        <v>0</v>
      </c>
      <c r="DB27" s="29">
        <f>AVERAGE(CZ27:DA27)</f>
        <v>0</v>
      </c>
      <c r="DC27" s="1">
        <v>0</v>
      </c>
      <c r="DD27" s="29">
        <v>0</v>
      </c>
      <c r="DE27" s="1">
        <v>0</v>
      </c>
      <c r="DF27" s="29">
        <v>0</v>
      </c>
      <c r="DG27" s="18">
        <v>0</v>
      </c>
      <c r="DH27" s="18">
        <v>0</v>
      </c>
      <c r="DI27" s="1">
        <f>AVERAGE(DG27:DH27)</f>
        <v>0</v>
      </c>
      <c r="DJ27" s="15">
        <f>AVERAGE(CY27,DB27:DF27,DI27)</f>
        <v>10.612857142857143</v>
      </c>
      <c r="DK27" s="1">
        <v>33.33</v>
      </c>
      <c r="DL27" s="1">
        <v>0</v>
      </c>
      <c r="DM27" s="1">
        <f>MAX(DK27:DL27)</f>
        <v>33.33</v>
      </c>
      <c r="DN27" s="29">
        <v>0</v>
      </c>
      <c r="DO27" s="29">
        <v>0</v>
      </c>
      <c r="DP27" s="29">
        <f>MAX(DN27:DO27)</f>
        <v>0</v>
      </c>
      <c r="DQ27" s="1">
        <v>0</v>
      </c>
      <c r="DR27" s="1">
        <v>0</v>
      </c>
      <c r="DS27" s="1">
        <f>MAX(DQ27:DR27)</f>
        <v>0</v>
      </c>
      <c r="DT27" s="29">
        <v>0</v>
      </c>
      <c r="DU27" s="29">
        <v>0</v>
      </c>
      <c r="DV27" s="29">
        <f>MAX(DT27:DU27)</f>
        <v>0</v>
      </c>
      <c r="DW27" s="15">
        <f>AVERAGE(DM27,DP27,DS27,DV27)</f>
        <v>8.3324999999999996</v>
      </c>
      <c r="DX27" s="1">
        <v>0</v>
      </c>
      <c r="DY27" s="1">
        <v>0</v>
      </c>
      <c r="DZ27" s="1">
        <f>MAX(DX27:DY27)</f>
        <v>0</v>
      </c>
      <c r="EA27" s="29">
        <v>0</v>
      </c>
      <c r="EB27" s="29">
        <v>0</v>
      </c>
      <c r="EC27" s="29">
        <f>MAX(EA27:EB27)</f>
        <v>0</v>
      </c>
      <c r="ED27" s="1">
        <v>0</v>
      </c>
      <c r="EE27" s="1">
        <v>0</v>
      </c>
      <c r="EF27" s="1">
        <f>MAX(ED27:EE27)</f>
        <v>0</v>
      </c>
      <c r="EG27" s="15">
        <f>AVERAGE(DZ27,EC27,EF27)</f>
        <v>0</v>
      </c>
      <c r="EH27" s="3">
        <v>0.25</v>
      </c>
      <c r="EI27" s="3">
        <v>0.2</v>
      </c>
      <c r="EJ27" s="3">
        <v>0.25</v>
      </c>
      <c r="EK27" s="3">
        <v>0.3</v>
      </c>
      <c r="EL27" s="25">
        <f>MIN(IF(C27="Yes",AQ27+CX27,0),100)</f>
        <v>73.5</v>
      </c>
      <c r="EM27" s="25">
        <f>IF(EQ27&lt;0,EL27+EQ27*-4,EL27)</f>
        <v>73.5</v>
      </c>
      <c r="EN27" s="25">
        <f>MIN(IF(C27="Yes",AQ27+DJ27,0), 100)</f>
        <v>12.112857142857143</v>
      </c>
      <c r="EO27" s="25">
        <f>MIN(IF(C27="Yes",AQ27+DW27,0),100)</f>
        <v>9.8324999999999996</v>
      </c>
      <c r="EP27" s="25">
        <f>MIN(IF(C27="Yes",AQ27+EG27,0), 100)</f>
        <v>1.5</v>
      </c>
      <c r="EQ27" s="26">
        <f>EH27*EL27+EI27*EN27+EJ27*EO27+EK27*EP27</f>
        <v>23.705696428571429</v>
      </c>
      <c r="ER27" s="26">
        <f>EH27*EM27+EI27*EN27+EJ27*EO27+EK27*EP27</f>
        <v>23.705696428571429</v>
      </c>
    </row>
    <row r="28" spans="1:148" customFormat="1" x14ac:dyDescent="0.25">
      <c r="A28">
        <v>1402017039</v>
      </c>
      <c r="B28" t="s">
        <v>107</v>
      </c>
      <c r="C28" s="2" t="s">
        <v>108</v>
      </c>
      <c r="D28" s="6"/>
      <c r="E28" s="6">
        <v>1</v>
      </c>
      <c r="F28" s="7">
        <v>1</v>
      </c>
      <c r="G28" s="7"/>
      <c r="H28" s="6"/>
      <c r="I28" s="6">
        <v>1</v>
      </c>
      <c r="J28" s="7"/>
      <c r="K28" s="7"/>
      <c r="L28" s="6"/>
      <c r="M28" s="8"/>
      <c r="N28" s="7"/>
      <c r="O28" s="7"/>
      <c r="P28" s="6"/>
      <c r="Q28" s="8"/>
      <c r="R28" s="7"/>
      <c r="S28" s="7"/>
      <c r="T28" s="6"/>
      <c r="U28" s="6"/>
      <c r="V28" s="7"/>
      <c r="W28" s="7"/>
      <c r="X28" s="6"/>
      <c r="Y28" s="6"/>
      <c r="Z28" s="7"/>
      <c r="AA28" s="7"/>
      <c r="AB28" s="6"/>
      <c r="AC28" s="6"/>
      <c r="AD28" s="7"/>
      <c r="AE28" s="8"/>
      <c r="AF28" s="10">
        <v>14</v>
      </c>
      <c r="AG28" s="10">
        <v>10</v>
      </c>
      <c r="AH28" s="10">
        <f>COUNT(D28:AE28)</f>
        <v>3</v>
      </c>
      <c r="AI28" s="22">
        <f>IF(C28="Yes",(AF28-AH28+(CX28-50)/AG28)/AF28,0)</f>
        <v>0.85</v>
      </c>
      <c r="AJ28" s="11">
        <f>SUM(D28:AE28)</f>
        <v>3</v>
      </c>
      <c r="AK28" s="10">
        <f>MAX(AJ28-AL28-AM28,0)*-1</f>
        <v>0</v>
      </c>
      <c r="AL28" s="10">
        <v>10</v>
      </c>
      <c r="AM28" s="10">
        <v>3</v>
      </c>
      <c r="AN28" s="7">
        <f>AJ28+AK28+AO28</f>
        <v>3</v>
      </c>
      <c r="AO28" s="6"/>
      <c r="AP28" s="3">
        <v>0.5</v>
      </c>
      <c r="AQ28" s="15">
        <f>MIN(AN28,AL28)*AP28</f>
        <v>1.5</v>
      </c>
      <c r="AR28" s="6">
        <v>0</v>
      </c>
      <c r="AS28" s="6">
        <v>0</v>
      </c>
      <c r="AT28" s="6">
        <v>1</v>
      </c>
      <c r="AU28" s="6">
        <v>0</v>
      </c>
      <c r="AV28" s="7"/>
      <c r="AW28" s="7">
        <v>0</v>
      </c>
      <c r="AX28" s="7"/>
      <c r="AY28" s="7">
        <v>0</v>
      </c>
      <c r="AZ28" s="6"/>
      <c r="BA28" s="6">
        <v>3</v>
      </c>
      <c r="BB28" s="6"/>
      <c r="BC28" s="6">
        <v>0</v>
      </c>
      <c r="BD28" s="7"/>
      <c r="BE28" s="7">
        <f>IF(DM28&gt;=70, 5, 0)</f>
        <v>5</v>
      </c>
      <c r="BF28" s="7"/>
      <c r="BG28" s="7"/>
      <c r="BH28" s="7">
        <v>0</v>
      </c>
      <c r="BI28" s="6"/>
      <c r="BJ28" s="6">
        <f>IF(DZ28&gt;=70, 6, 0)</f>
        <v>0</v>
      </c>
      <c r="BK28" s="6">
        <v>0</v>
      </c>
      <c r="BL28" s="7"/>
      <c r="BM28" s="7"/>
      <c r="BN28" s="7"/>
      <c r="BO28" s="6"/>
      <c r="BP28" s="6">
        <f>IF(EC28&gt;=70, 6, 0)</f>
        <v>0</v>
      </c>
      <c r="BQ28" s="6"/>
      <c r="BR28" s="7"/>
      <c r="BS28" s="7"/>
      <c r="BT28" s="7"/>
      <c r="BU28" s="6"/>
      <c r="BV28" s="6">
        <f>IF(DP28&gt;=70, 5, 0)</f>
        <v>0</v>
      </c>
      <c r="BW28" s="6"/>
      <c r="BX28" s="6"/>
      <c r="BY28" s="6"/>
      <c r="BZ28" s="7"/>
      <c r="CA28" s="7"/>
      <c r="CB28" s="7"/>
      <c r="CC28" s="6"/>
      <c r="CD28" s="6">
        <f>IF(DS28&gt;=70, 5, 0)</f>
        <v>0</v>
      </c>
      <c r="CE28" s="6"/>
      <c r="CF28" s="6"/>
      <c r="CG28" s="6"/>
      <c r="CH28" s="7"/>
      <c r="CI28" s="7"/>
      <c r="CJ28" s="7"/>
      <c r="CK28" s="6"/>
      <c r="CL28" s="6">
        <f>IF(DV28&gt;=70, 5, 0)</f>
        <v>0</v>
      </c>
      <c r="CM28" s="6"/>
      <c r="CN28" s="6"/>
      <c r="CO28" s="6"/>
      <c r="CP28" s="7"/>
      <c r="CQ28" s="7">
        <f>IF(EF28&gt;=70, 6, 0)</f>
        <v>0</v>
      </c>
      <c r="CR28" s="7"/>
      <c r="CS28" s="6"/>
      <c r="CT28" s="7"/>
      <c r="CU28" s="6"/>
      <c r="CV28" s="10">
        <f>SUM(AR28:CU28)</f>
        <v>9</v>
      </c>
      <c r="CW28" s="10">
        <v>50</v>
      </c>
      <c r="CX28" s="17">
        <f>CV28+CW28</f>
        <v>59</v>
      </c>
      <c r="CY28" s="1">
        <v>77.14</v>
      </c>
      <c r="CZ28" s="18">
        <v>0</v>
      </c>
      <c r="DA28" s="18">
        <v>0</v>
      </c>
      <c r="DB28" s="29">
        <f>AVERAGE(CZ28:DA28)</f>
        <v>0</v>
      </c>
      <c r="DC28" s="1">
        <v>0</v>
      </c>
      <c r="DD28" s="29">
        <v>0</v>
      </c>
      <c r="DE28" s="1">
        <v>0</v>
      </c>
      <c r="DF28" s="29">
        <v>0</v>
      </c>
      <c r="DG28" s="18">
        <v>0</v>
      </c>
      <c r="DH28" s="18">
        <v>0</v>
      </c>
      <c r="DI28" s="1">
        <f>AVERAGE(DG28:DH28)</f>
        <v>0</v>
      </c>
      <c r="DJ28" s="15">
        <f>AVERAGE(CY28,DB28:DF28,DI28)</f>
        <v>11.02</v>
      </c>
      <c r="DK28" s="1">
        <v>73.33</v>
      </c>
      <c r="DL28" s="1">
        <v>66.67</v>
      </c>
      <c r="DM28" s="1">
        <f>MAX(DK28:DL28)</f>
        <v>73.33</v>
      </c>
      <c r="DN28" s="29">
        <v>0</v>
      </c>
      <c r="DO28" s="29">
        <v>0</v>
      </c>
      <c r="DP28" s="29">
        <f>MAX(DN28:DO28)</f>
        <v>0</v>
      </c>
      <c r="DQ28" s="1">
        <v>0</v>
      </c>
      <c r="DR28" s="1">
        <v>0</v>
      </c>
      <c r="DS28" s="1">
        <f>MAX(DQ28:DR28)</f>
        <v>0</v>
      </c>
      <c r="DT28" s="29">
        <v>0</v>
      </c>
      <c r="DU28" s="29">
        <v>0</v>
      </c>
      <c r="DV28" s="29">
        <f>MAX(DT28:DU28)</f>
        <v>0</v>
      </c>
      <c r="DW28" s="15">
        <f>AVERAGE(DM28,DP28,DS28,DV28)</f>
        <v>18.3325</v>
      </c>
      <c r="DX28" s="1">
        <v>6.67</v>
      </c>
      <c r="DY28" s="1">
        <v>0</v>
      </c>
      <c r="DZ28" s="1">
        <f>MAX(DX28:DY28)</f>
        <v>6.67</v>
      </c>
      <c r="EA28" s="29">
        <v>0</v>
      </c>
      <c r="EB28" s="29">
        <v>0</v>
      </c>
      <c r="EC28" s="29">
        <f>MAX(EA28:EB28)</f>
        <v>0</v>
      </c>
      <c r="ED28" s="1">
        <v>0</v>
      </c>
      <c r="EE28" s="1">
        <v>0</v>
      </c>
      <c r="EF28" s="1">
        <f>MAX(ED28:EE28)</f>
        <v>0</v>
      </c>
      <c r="EG28" s="15">
        <f>AVERAGE(DZ28,EC28,EF28)</f>
        <v>2.2233333333333332</v>
      </c>
      <c r="EH28" s="3">
        <v>0.25</v>
      </c>
      <c r="EI28" s="3">
        <v>0.2</v>
      </c>
      <c r="EJ28" s="3">
        <v>0.25</v>
      </c>
      <c r="EK28" s="3">
        <v>0.3</v>
      </c>
      <c r="EL28" s="25">
        <f>MIN(IF(C28="Yes",AQ28+CX28,0),100)</f>
        <v>60.5</v>
      </c>
      <c r="EM28" s="25">
        <f>IF(EQ28&lt;0,EL28+EQ28*-4,EL28)</f>
        <v>60.5</v>
      </c>
      <c r="EN28" s="25">
        <f>MIN(IF(C28="Yes",AQ28+DJ28,0), 100)</f>
        <v>12.52</v>
      </c>
      <c r="EO28" s="25">
        <f>MIN(IF(C28="Yes",AQ28+DW28,0),100)</f>
        <v>19.8325</v>
      </c>
      <c r="EP28" s="25">
        <f>MIN(IF(C28="Yes",AQ28+EG28,0), 100)</f>
        <v>3.7233333333333332</v>
      </c>
      <c r="EQ28" s="26">
        <f>EH28*EL28+EI28*EN28+EJ28*EO28+EK28*EP28</f>
        <v>23.704125000000001</v>
      </c>
      <c r="ER28" s="26">
        <f>EH28*EM28+EI28*EN28+EJ28*EO28+EK28*EP28</f>
        <v>23.704125000000001</v>
      </c>
    </row>
    <row r="29" spans="1:148" customFormat="1" x14ac:dyDescent="0.25">
      <c r="A29">
        <v>1402019073</v>
      </c>
      <c r="B29" t="s">
        <v>106</v>
      </c>
      <c r="C29" s="2" t="s">
        <v>108</v>
      </c>
      <c r="D29" s="6">
        <v>1</v>
      </c>
      <c r="E29" s="6"/>
      <c r="F29" s="7">
        <v>1</v>
      </c>
      <c r="G29" s="7">
        <v>1</v>
      </c>
      <c r="H29" s="6">
        <v>1</v>
      </c>
      <c r="I29" s="6"/>
      <c r="J29" s="7"/>
      <c r="K29" s="7"/>
      <c r="L29" s="6"/>
      <c r="M29" s="8"/>
      <c r="N29" s="7"/>
      <c r="O29" s="7"/>
      <c r="P29" s="6"/>
      <c r="Q29" s="8"/>
      <c r="R29" s="7"/>
      <c r="S29" s="7"/>
      <c r="T29" s="6"/>
      <c r="U29" s="6"/>
      <c r="V29" s="7"/>
      <c r="W29" s="7"/>
      <c r="X29" s="6"/>
      <c r="Y29" s="6"/>
      <c r="Z29" s="7"/>
      <c r="AA29" s="7"/>
      <c r="AB29" s="6"/>
      <c r="AC29" s="6"/>
      <c r="AD29" s="7"/>
      <c r="AE29" s="8"/>
      <c r="AF29" s="10">
        <v>14</v>
      </c>
      <c r="AG29" s="10">
        <v>10</v>
      </c>
      <c r="AH29" s="10">
        <f>COUNT(D29:AE29)</f>
        <v>4</v>
      </c>
      <c r="AI29" s="22">
        <f>IF(C29="Yes",(AF29-AH29+(CX29-50)/AG29)/AF29,0)</f>
        <v>0.75</v>
      </c>
      <c r="AJ29" s="11">
        <f>SUM(D29:AE29)</f>
        <v>4</v>
      </c>
      <c r="AK29" s="10">
        <f>MAX(AJ29-AL29-AM29,0)*-1</f>
        <v>0</v>
      </c>
      <c r="AL29" s="10">
        <v>10</v>
      </c>
      <c r="AM29" s="10">
        <v>3</v>
      </c>
      <c r="AN29" s="7">
        <f>AJ29+AK29+AO29</f>
        <v>4</v>
      </c>
      <c r="AO29" s="6"/>
      <c r="AP29" s="3">
        <v>0.5</v>
      </c>
      <c r="AQ29" s="15">
        <f>MIN(AN29,AL29)*AP29</f>
        <v>2</v>
      </c>
      <c r="AR29" s="6">
        <v>0</v>
      </c>
      <c r="AS29" s="6">
        <v>0</v>
      </c>
      <c r="AT29" s="6">
        <v>5</v>
      </c>
      <c r="AU29" s="6">
        <v>0</v>
      </c>
      <c r="AV29" s="7"/>
      <c r="AW29" s="7">
        <v>0</v>
      </c>
      <c r="AX29" s="7"/>
      <c r="AY29" s="7">
        <v>0</v>
      </c>
      <c r="AZ29" s="6"/>
      <c r="BA29" s="6">
        <v>0</v>
      </c>
      <c r="BB29" s="6"/>
      <c r="BC29" s="6">
        <v>0</v>
      </c>
      <c r="BD29" s="7"/>
      <c r="BE29" s="7">
        <f>IF(DM29&gt;=70, 5, 0)</f>
        <v>0</v>
      </c>
      <c r="BF29" s="7"/>
      <c r="BG29" s="7"/>
      <c r="BH29" s="7">
        <v>0</v>
      </c>
      <c r="BI29" s="6"/>
      <c r="BJ29" s="6">
        <f>IF(DZ29&gt;=70, 6, 0)</f>
        <v>0</v>
      </c>
      <c r="BK29" s="6">
        <v>0</v>
      </c>
      <c r="BL29" s="7"/>
      <c r="BM29" s="7"/>
      <c r="BN29" s="7"/>
      <c r="BO29" s="6"/>
      <c r="BP29" s="6">
        <f>IF(EC29&gt;=70, 6, 0)</f>
        <v>0</v>
      </c>
      <c r="BQ29" s="6"/>
      <c r="BR29" s="7"/>
      <c r="BS29" s="7"/>
      <c r="BT29" s="7"/>
      <c r="BU29" s="6"/>
      <c r="BV29" s="6">
        <f>IF(DP29&gt;=70, 5, 0)</f>
        <v>0</v>
      </c>
      <c r="BW29" s="6"/>
      <c r="BX29" s="6"/>
      <c r="BY29" s="6"/>
      <c r="BZ29" s="7"/>
      <c r="CA29" s="7"/>
      <c r="CB29" s="7"/>
      <c r="CC29" s="6"/>
      <c r="CD29" s="6">
        <f>IF(DS29&gt;=70, 5, 0)</f>
        <v>0</v>
      </c>
      <c r="CE29" s="6"/>
      <c r="CF29" s="6"/>
      <c r="CG29" s="6"/>
      <c r="CH29" s="7"/>
      <c r="CI29" s="7"/>
      <c r="CJ29" s="7"/>
      <c r="CK29" s="6"/>
      <c r="CL29" s="6">
        <f>IF(DV29&gt;=70, 5, 0)</f>
        <v>0</v>
      </c>
      <c r="CM29" s="6"/>
      <c r="CN29" s="6"/>
      <c r="CO29" s="6"/>
      <c r="CP29" s="7"/>
      <c r="CQ29" s="7">
        <f>IF(EF29&gt;=70, 6, 0)</f>
        <v>0</v>
      </c>
      <c r="CR29" s="7"/>
      <c r="CS29" s="6"/>
      <c r="CT29" s="7"/>
      <c r="CU29" s="6"/>
      <c r="CV29" s="10">
        <f>SUM(AR29:CU29)</f>
        <v>5</v>
      </c>
      <c r="CW29" s="10">
        <v>50</v>
      </c>
      <c r="CX29" s="17">
        <f>CV29+CW29</f>
        <v>55</v>
      </c>
      <c r="CY29" s="1">
        <v>88.57</v>
      </c>
      <c r="CZ29" s="18">
        <v>0</v>
      </c>
      <c r="DA29" s="18">
        <v>0</v>
      </c>
      <c r="DB29" s="29">
        <f>AVERAGE(CZ29:DA29)</f>
        <v>0</v>
      </c>
      <c r="DC29" s="1">
        <v>0</v>
      </c>
      <c r="DD29" s="29">
        <v>0</v>
      </c>
      <c r="DE29" s="1">
        <v>0</v>
      </c>
      <c r="DF29" s="29">
        <v>0</v>
      </c>
      <c r="DG29" s="18">
        <v>0</v>
      </c>
      <c r="DH29" s="18">
        <v>0</v>
      </c>
      <c r="DI29" s="1">
        <f>AVERAGE(DG29:DH29)</f>
        <v>0</v>
      </c>
      <c r="DJ29" s="15">
        <f>AVERAGE(CY29,DB29:DF29,DI29)</f>
        <v>12.652857142857142</v>
      </c>
      <c r="DK29" s="1">
        <v>53.33</v>
      </c>
      <c r="DL29" s="1">
        <v>53.33</v>
      </c>
      <c r="DM29" s="1">
        <f>MAX(DK29:DL29)</f>
        <v>53.33</v>
      </c>
      <c r="DN29" s="29">
        <v>0</v>
      </c>
      <c r="DO29" s="29">
        <v>0</v>
      </c>
      <c r="DP29" s="29">
        <f>MAX(DN29:DO29)</f>
        <v>0</v>
      </c>
      <c r="DQ29" s="1">
        <v>0</v>
      </c>
      <c r="DR29" s="1">
        <v>0</v>
      </c>
      <c r="DS29" s="1">
        <f>MAX(DQ29:DR29)</f>
        <v>0</v>
      </c>
      <c r="DT29" s="29">
        <v>0</v>
      </c>
      <c r="DU29" s="29">
        <v>0</v>
      </c>
      <c r="DV29" s="29">
        <f>MAX(DT29:DU29)</f>
        <v>0</v>
      </c>
      <c r="DW29" s="15">
        <f>AVERAGE(DM29,DP29,DS29,DV29)</f>
        <v>13.3325</v>
      </c>
      <c r="DX29" s="1">
        <v>20</v>
      </c>
      <c r="DY29" s="1">
        <v>0</v>
      </c>
      <c r="DZ29" s="1">
        <f>MAX(DX29:DY29)</f>
        <v>20</v>
      </c>
      <c r="EA29" s="29">
        <v>0</v>
      </c>
      <c r="EB29" s="29">
        <v>0</v>
      </c>
      <c r="EC29" s="29">
        <f>MAX(EA29:EB29)</f>
        <v>0</v>
      </c>
      <c r="ED29" s="1">
        <v>0</v>
      </c>
      <c r="EE29" s="1">
        <v>0</v>
      </c>
      <c r="EF29" s="1">
        <f>MAX(ED29:EE29)</f>
        <v>0</v>
      </c>
      <c r="EG29" s="15">
        <f>AVERAGE(DZ29,EC29,EF29)</f>
        <v>6.666666666666667</v>
      </c>
      <c r="EH29" s="3">
        <v>0.25</v>
      </c>
      <c r="EI29" s="3">
        <v>0.2</v>
      </c>
      <c r="EJ29" s="3">
        <v>0.25</v>
      </c>
      <c r="EK29" s="3">
        <v>0.3</v>
      </c>
      <c r="EL29" s="25">
        <f>MIN(IF(C29="Yes",AQ29+CX29,0),100)</f>
        <v>57</v>
      </c>
      <c r="EM29" s="25">
        <f>IF(EQ29&lt;0,EL29+EQ29*-4,EL29)</f>
        <v>57</v>
      </c>
      <c r="EN29" s="25">
        <f>MIN(IF(C29="Yes",AQ29+DJ29,0), 100)</f>
        <v>14.652857142857142</v>
      </c>
      <c r="EO29" s="25">
        <f>MIN(IF(C29="Yes",AQ29+DW29,0),100)</f>
        <v>15.3325</v>
      </c>
      <c r="EP29" s="25">
        <f>MIN(IF(C29="Yes",AQ29+EG29,0), 100)</f>
        <v>8.6666666666666679</v>
      </c>
      <c r="EQ29" s="26">
        <f>EH29*EL29+EI29*EN29+EJ29*EO29+EK29*EP29</f>
        <v>23.61369642857143</v>
      </c>
      <c r="ER29" s="26">
        <f>EH29*EM29+EI29*EN29+EJ29*EO29+EK29*EP29</f>
        <v>23.61369642857143</v>
      </c>
    </row>
    <row r="30" spans="1:148" customFormat="1" x14ac:dyDescent="0.25">
      <c r="A30">
        <v>1402019088</v>
      </c>
      <c r="B30" t="s">
        <v>105</v>
      </c>
      <c r="C30" s="2" t="s">
        <v>108</v>
      </c>
      <c r="D30" s="6"/>
      <c r="E30" s="6"/>
      <c r="F30" s="7"/>
      <c r="G30" s="7">
        <v>1</v>
      </c>
      <c r="H30" s="6">
        <v>1</v>
      </c>
      <c r="I30" s="6">
        <v>1</v>
      </c>
      <c r="J30" s="7"/>
      <c r="K30" s="7"/>
      <c r="L30" s="6">
        <v>1</v>
      </c>
      <c r="M30" s="8"/>
      <c r="N30" s="7"/>
      <c r="O30" s="7"/>
      <c r="P30" s="6"/>
      <c r="Q30" s="8"/>
      <c r="R30" s="7"/>
      <c r="S30" s="7"/>
      <c r="T30" s="6"/>
      <c r="U30" s="6"/>
      <c r="V30" s="7"/>
      <c r="W30" s="7"/>
      <c r="X30" s="6"/>
      <c r="Y30" s="6"/>
      <c r="Z30" s="7"/>
      <c r="AA30" s="7"/>
      <c r="AB30" s="6"/>
      <c r="AC30" s="6"/>
      <c r="AD30" s="7"/>
      <c r="AE30" s="8"/>
      <c r="AF30" s="10">
        <v>14</v>
      </c>
      <c r="AG30" s="10">
        <v>10</v>
      </c>
      <c r="AH30" s="10">
        <f>COUNT(D30:AE30)</f>
        <v>4</v>
      </c>
      <c r="AI30" s="22">
        <f>IF(C30="Yes",(AF30-AH30+(CX30-50)/AG30)/AF30,0)</f>
        <v>0.75</v>
      </c>
      <c r="AJ30" s="11">
        <f>SUM(D30:AE30)</f>
        <v>4</v>
      </c>
      <c r="AK30" s="10">
        <f>MAX(AJ30-AL30-AM30,0)*-1</f>
        <v>0</v>
      </c>
      <c r="AL30" s="10">
        <v>10</v>
      </c>
      <c r="AM30" s="10">
        <v>3</v>
      </c>
      <c r="AN30" s="7">
        <f>AJ30+AK30+AO30</f>
        <v>4</v>
      </c>
      <c r="AO30" s="6"/>
      <c r="AP30" s="3">
        <v>0.5</v>
      </c>
      <c r="AQ30" s="15">
        <f>MIN(AN30,AL30)*AP30</f>
        <v>2</v>
      </c>
      <c r="AR30" s="6">
        <v>0</v>
      </c>
      <c r="AS30" s="6">
        <v>0</v>
      </c>
      <c r="AT30" s="6">
        <v>2</v>
      </c>
      <c r="AU30" s="6">
        <v>0</v>
      </c>
      <c r="AV30" s="7"/>
      <c r="AW30" s="7">
        <v>0</v>
      </c>
      <c r="AX30" s="7"/>
      <c r="AY30" s="7">
        <v>0</v>
      </c>
      <c r="AZ30" s="6"/>
      <c r="BA30" s="6">
        <v>3</v>
      </c>
      <c r="BB30" s="6"/>
      <c r="BC30" s="6">
        <v>0</v>
      </c>
      <c r="BD30" s="7"/>
      <c r="BE30" s="7">
        <f>IF(DM30&gt;=70, 5, 0)</f>
        <v>0</v>
      </c>
      <c r="BF30" s="7"/>
      <c r="BG30" s="7"/>
      <c r="BH30" s="7">
        <v>0</v>
      </c>
      <c r="BI30" s="6"/>
      <c r="BJ30" s="6">
        <f>IF(DZ30&gt;=70, 6, 0)</f>
        <v>0</v>
      </c>
      <c r="BK30" s="6">
        <v>0</v>
      </c>
      <c r="BL30" s="7"/>
      <c r="BM30" s="7"/>
      <c r="BN30" s="7"/>
      <c r="BO30" s="6"/>
      <c r="BP30" s="6">
        <f>IF(EC30&gt;=70, 6, 0)</f>
        <v>0</v>
      </c>
      <c r="BQ30" s="6"/>
      <c r="BR30" s="7"/>
      <c r="BS30" s="7"/>
      <c r="BT30" s="7"/>
      <c r="BU30" s="6"/>
      <c r="BV30" s="6">
        <f>IF(DP30&gt;=70, 5, 0)</f>
        <v>0</v>
      </c>
      <c r="BW30" s="6"/>
      <c r="BX30" s="6"/>
      <c r="BY30" s="6"/>
      <c r="BZ30" s="7"/>
      <c r="CA30" s="7"/>
      <c r="CB30" s="7"/>
      <c r="CC30" s="6"/>
      <c r="CD30" s="6">
        <f>IF(DS30&gt;=70, 5, 0)</f>
        <v>0</v>
      </c>
      <c r="CE30" s="6"/>
      <c r="CF30" s="6"/>
      <c r="CG30" s="6"/>
      <c r="CH30" s="7"/>
      <c r="CI30" s="7"/>
      <c r="CJ30" s="7"/>
      <c r="CK30" s="6"/>
      <c r="CL30" s="6">
        <f>IF(DV30&gt;=70, 5, 0)</f>
        <v>0</v>
      </c>
      <c r="CM30" s="6"/>
      <c r="CN30" s="6"/>
      <c r="CO30" s="6"/>
      <c r="CP30" s="7"/>
      <c r="CQ30" s="7">
        <f>IF(EF30&gt;=70, 6, 0)</f>
        <v>0</v>
      </c>
      <c r="CR30" s="7"/>
      <c r="CS30" s="6"/>
      <c r="CT30" s="7"/>
      <c r="CU30" s="6"/>
      <c r="CV30" s="10">
        <f>SUM(AR30:CU30)</f>
        <v>5</v>
      </c>
      <c r="CW30" s="10">
        <v>50</v>
      </c>
      <c r="CX30" s="17">
        <f>CV30+CW30</f>
        <v>55</v>
      </c>
      <c r="CY30" s="1">
        <v>85.71</v>
      </c>
      <c r="CZ30" s="18">
        <v>0</v>
      </c>
      <c r="DA30" s="18">
        <v>0</v>
      </c>
      <c r="DB30" s="29">
        <f>AVERAGE(CZ30:DA30)</f>
        <v>0</v>
      </c>
      <c r="DC30" s="1">
        <v>0</v>
      </c>
      <c r="DD30" s="29">
        <v>0</v>
      </c>
      <c r="DE30" s="1">
        <v>0</v>
      </c>
      <c r="DF30" s="29">
        <v>0</v>
      </c>
      <c r="DG30" s="18">
        <v>0</v>
      </c>
      <c r="DH30" s="18">
        <v>0</v>
      </c>
      <c r="DI30" s="1">
        <f>AVERAGE(DG30:DH30)</f>
        <v>0</v>
      </c>
      <c r="DJ30" s="15">
        <f>AVERAGE(CY30,DB30:DF30,DI30)</f>
        <v>12.244285714285713</v>
      </c>
      <c r="DK30" s="1">
        <v>53.33</v>
      </c>
      <c r="DL30" s="1">
        <v>0</v>
      </c>
      <c r="DM30" s="1">
        <f>MAX(DK30:DL30)</f>
        <v>53.33</v>
      </c>
      <c r="DN30" s="29">
        <v>0</v>
      </c>
      <c r="DO30" s="29">
        <v>0</v>
      </c>
      <c r="DP30" s="29">
        <f>MAX(DN30:DO30)</f>
        <v>0</v>
      </c>
      <c r="DQ30" s="1">
        <v>0</v>
      </c>
      <c r="DR30" s="1">
        <v>0</v>
      </c>
      <c r="DS30" s="1">
        <f>MAX(DQ30:DR30)</f>
        <v>0</v>
      </c>
      <c r="DT30" s="29">
        <v>0</v>
      </c>
      <c r="DU30" s="29">
        <v>0</v>
      </c>
      <c r="DV30" s="29">
        <f>MAX(DT30:DU30)</f>
        <v>0</v>
      </c>
      <c r="DW30" s="15">
        <f>AVERAGE(DM30,DP30,DS30,DV30)</f>
        <v>13.3325</v>
      </c>
      <c r="DX30" s="1">
        <v>20</v>
      </c>
      <c r="DY30" s="1">
        <v>0</v>
      </c>
      <c r="DZ30" s="1">
        <f>MAX(DX30:DY30)</f>
        <v>20</v>
      </c>
      <c r="EA30" s="29">
        <v>0</v>
      </c>
      <c r="EB30" s="29">
        <v>0</v>
      </c>
      <c r="EC30" s="29">
        <f>MAX(EA30:EB30)</f>
        <v>0</v>
      </c>
      <c r="ED30" s="1">
        <v>0</v>
      </c>
      <c r="EE30" s="1">
        <v>0</v>
      </c>
      <c r="EF30" s="1">
        <f>MAX(ED30:EE30)</f>
        <v>0</v>
      </c>
      <c r="EG30" s="15">
        <f>AVERAGE(DZ30,EC30,EF30)</f>
        <v>6.666666666666667</v>
      </c>
      <c r="EH30" s="3">
        <v>0.25</v>
      </c>
      <c r="EI30" s="3">
        <v>0.2</v>
      </c>
      <c r="EJ30" s="3">
        <v>0.25</v>
      </c>
      <c r="EK30" s="3">
        <v>0.3</v>
      </c>
      <c r="EL30" s="25">
        <f>MIN(IF(C30="Yes",AQ30+CX30,0),100)</f>
        <v>57</v>
      </c>
      <c r="EM30" s="25">
        <f>IF(EQ30&lt;0,EL30+EQ30*-4,EL30)</f>
        <v>57</v>
      </c>
      <c r="EN30" s="25">
        <f>MIN(IF(C30="Yes",AQ30+DJ30,0), 100)</f>
        <v>14.244285714285713</v>
      </c>
      <c r="EO30" s="25">
        <f>MIN(IF(C30="Yes",AQ30+DW30,0),100)</f>
        <v>15.3325</v>
      </c>
      <c r="EP30" s="25">
        <f>MIN(IF(C30="Yes",AQ30+EG30,0), 100)</f>
        <v>8.6666666666666679</v>
      </c>
      <c r="EQ30" s="26">
        <f>EH30*EL30+EI30*EN30+EJ30*EO30+EK30*EP30</f>
        <v>23.531982142857142</v>
      </c>
      <c r="ER30" s="26">
        <f>EH30*EM30+EI30*EN30+EJ30*EO30+EK30*EP30</f>
        <v>23.531982142857142</v>
      </c>
    </row>
    <row r="31" spans="1:148" customFormat="1" x14ac:dyDescent="0.25">
      <c r="A31">
        <v>1402017011</v>
      </c>
      <c r="B31" t="s">
        <v>107</v>
      </c>
      <c r="C31" s="2" t="s">
        <v>108</v>
      </c>
      <c r="D31" s="6"/>
      <c r="E31" s="6">
        <v>1</v>
      </c>
      <c r="F31" s="7">
        <v>1</v>
      </c>
      <c r="G31" s="7"/>
      <c r="H31" s="6">
        <v>1</v>
      </c>
      <c r="I31" s="6">
        <v>1</v>
      </c>
      <c r="J31" s="7"/>
      <c r="K31" s="7"/>
      <c r="L31" s="6">
        <v>1</v>
      </c>
      <c r="M31" s="8"/>
      <c r="N31" s="7"/>
      <c r="O31" s="7"/>
      <c r="P31" s="6"/>
      <c r="Q31" s="8"/>
      <c r="R31" s="7"/>
      <c r="S31" s="7"/>
      <c r="T31" s="6"/>
      <c r="U31" s="6"/>
      <c r="V31" s="7"/>
      <c r="W31" s="7"/>
      <c r="X31" s="6"/>
      <c r="Y31" s="6"/>
      <c r="Z31" s="7"/>
      <c r="AA31" s="7"/>
      <c r="AB31" s="6"/>
      <c r="AC31" s="6"/>
      <c r="AD31" s="7"/>
      <c r="AE31" s="8"/>
      <c r="AF31" s="10">
        <v>14</v>
      </c>
      <c r="AG31" s="10">
        <v>10</v>
      </c>
      <c r="AH31" s="10">
        <f>COUNT(D31:AE31)</f>
        <v>5</v>
      </c>
      <c r="AI31" s="22">
        <f>IF(C31="Yes",(AF31-AH31+(CX31-50)/AG31)/AF31,0)</f>
        <v>0.6785714285714286</v>
      </c>
      <c r="AJ31" s="11">
        <f>SUM(D31:AE31)</f>
        <v>5</v>
      </c>
      <c r="AK31" s="10">
        <f>MAX(AJ31-AL31-AM31,0)*-1</f>
        <v>0</v>
      </c>
      <c r="AL31" s="10">
        <v>10</v>
      </c>
      <c r="AM31" s="10">
        <v>3</v>
      </c>
      <c r="AN31" s="7">
        <f>AJ31+AK31+AO31</f>
        <v>5</v>
      </c>
      <c r="AO31" s="6"/>
      <c r="AP31" s="3">
        <v>0.5</v>
      </c>
      <c r="AQ31" s="15">
        <f>MIN(AN31,AL31)*AP31</f>
        <v>2.5</v>
      </c>
      <c r="AR31" s="6">
        <v>0</v>
      </c>
      <c r="AS31" s="6">
        <v>0</v>
      </c>
      <c r="AT31" s="6">
        <v>2</v>
      </c>
      <c r="AU31" s="6">
        <v>0</v>
      </c>
      <c r="AV31" s="7"/>
      <c r="AW31" s="7">
        <v>0</v>
      </c>
      <c r="AX31" s="7"/>
      <c r="AY31" s="7">
        <v>0</v>
      </c>
      <c r="AZ31" s="6"/>
      <c r="BA31" s="6">
        <v>3</v>
      </c>
      <c r="BB31" s="6"/>
      <c r="BC31" s="6">
        <v>0</v>
      </c>
      <c r="BD31" s="7"/>
      <c r="BE31" s="7">
        <f>IF(DM31&gt;=70, 5, 0)</f>
        <v>0</v>
      </c>
      <c r="BF31" s="7"/>
      <c r="BG31" s="7"/>
      <c r="BH31" s="7">
        <v>0</v>
      </c>
      <c r="BI31" s="6"/>
      <c r="BJ31" s="6">
        <f>IF(DZ31&gt;=70, 6, 0)</f>
        <v>0</v>
      </c>
      <c r="BK31" s="6">
        <v>0</v>
      </c>
      <c r="BL31" s="7"/>
      <c r="BM31" s="7"/>
      <c r="BN31" s="7"/>
      <c r="BO31" s="6"/>
      <c r="BP31" s="6">
        <f>IF(EC31&gt;=70, 6, 0)</f>
        <v>0</v>
      </c>
      <c r="BQ31" s="6"/>
      <c r="BR31" s="7"/>
      <c r="BS31" s="7"/>
      <c r="BT31" s="7"/>
      <c r="BU31" s="6"/>
      <c r="BV31" s="6">
        <f>IF(DP31&gt;=70, 5, 0)</f>
        <v>0</v>
      </c>
      <c r="BW31" s="6"/>
      <c r="BX31" s="6"/>
      <c r="BY31" s="6"/>
      <c r="BZ31" s="7"/>
      <c r="CA31" s="7"/>
      <c r="CB31" s="7"/>
      <c r="CC31" s="6"/>
      <c r="CD31" s="6">
        <f>IF(DS31&gt;=70, 5, 0)</f>
        <v>0</v>
      </c>
      <c r="CE31" s="6"/>
      <c r="CF31" s="6"/>
      <c r="CG31" s="6"/>
      <c r="CH31" s="7"/>
      <c r="CI31" s="7"/>
      <c r="CJ31" s="7"/>
      <c r="CK31" s="6"/>
      <c r="CL31" s="6">
        <f>IF(DV31&gt;=70, 5, 0)</f>
        <v>0</v>
      </c>
      <c r="CM31" s="6"/>
      <c r="CN31" s="6"/>
      <c r="CO31" s="6"/>
      <c r="CP31" s="7"/>
      <c r="CQ31" s="7">
        <f>IF(EF31&gt;=70, 6, 0)</f>
        <v>0</v>
      </c>
      <c r="CR31" s="7"/>
      <c r="CS31" s="6"/>
      <c r="CT31" s="7"/>
      <c r="CU31" s="6"/>
      <c r="CV31" s="10">
        <f>SUM(AR31:CU31)</f>
        <v>5</v>
      </c>
      <c r="CW31" s="10">
        <v>50</v>
      </c>
      <c r="CX31" s="17">
        <f>CV31+CW31</f>
        <v>55</v>
      </c>
      <c r="CY31" s="1">
        <v>57.14</v>
      </c>
      <c r="CZ31" s="18">
        <v>0</v>
      </c>
      <c r="DA31" s="18">
        <v>0</v>
      </c>
      <c r="DB31" s="29">
        <f>AVERAGE(CZ31:DA31)</f>
        <v>0</v>
      </c>
      <c r="DC31" s="1">
        <v>0</v>
      </c>
      <c r="DD31" s="29">
        <v>0</v>
      </c>
      <c r="DE31" s="1">
        <v>0</v>
      </c>
      <c r="DF31" s="29">
        <v>0</v>
      </c>
      <c r="DG31" s="18">
        <v>0</v>
      </c>
      <c r="DH31" s="18">
        <v>0</v>
      </c>
      <c r="DI31" s="1">
        <f>AVERAGE(DG31:DH31)</f>
        <v>0</v>
      </c>
      <c r="DJ31" s="15">
        <f>AVERAGE(CY31,DB31:DF31,DI31)</f>
        <v>8.1628571428571437</v>
      </c>
      <c r="DK31" s="1">
        <v>53.33</v>
      </c>
      <c r="DL31" s="1">
        <v>66.67</v>
      </c>
      <c r="DM31" s="1">
        <f>MAX(DK31:DL31)</f>
        <v>66.67</v>
      </c>
      <c r="DN31" s="29">
        <v>0</v>
      </c>
      <c r="DO31" s="29">
        <v>0</v>
      </c>
      <c r="DP31" s="29">
        <f>MAX(DN31:DO31)</f>
        <v>0</v>
      </c>
      <c r="DQ31" s="1">
        <v>0</v>
      </c>
      <c r="DR31" s="1">
        <v>0</v>
      </c>
      <c r="DS31" s="1">
        <f>MAX(DQ31:DR31)</f>
        <v>0</v>
      </c>
      <c r="DT31" s="29">
        <v>0</v>
      </c>
      <c r="DU31" s="29">
        <v>0</v>
      </c>
      <c r="DV31" s="29">
        <f>MAX(DT31:DU31)</f>
        <v>0</v>
      </c>
      <c r="DW31" s="15">
        <f>AVERAGE(DM31,DP31,DS31,DV31)</f>
        <v>16.6675</v>
      </c>
      <c r="DX31" s="1">
        <v>13.33</v>
      </c>
      <c r="DY31" s="1">
        <v>0</v>
      </c>
      <c r="DZ31" s="1">
        <f>MAX(DX31:DY31)</f>
        <v>13.33</v>
      </c>
      <c r="EA31" s="29">
        <v>0</v>
      </c>
      <c r="EB31" s="29">
        <v>0</v>
      </c>
      <c r="EC31" s="29">
        <f>MAX(EA31:EB31)</f>
        <v>0</v>
      </c>
      <c r="ED31" s="1">
        <v>0</v>
      </c>
      <c r="EE31" s="1">
        <v>0</v>
      </c>
      <c r="EF31" s="1">
        <f>MAX(ED31:EE31)</f>
        <v>0</v>
      </c>
      <c r="EG31" s="15">
        <f>AVERAGE(DZ31,EC31,EF31)</f>
        <v>4.4433333333333334</v>
      </c>
      <c r="EH31" s="3">
        <v>0.25</v>
      </c>
      <c r="EI31" s="3">
        <v>0.2</v>
      </c>
      <c r="EJ31" s="3">
        <v>0.25</v>
      </c>
      <c r="EK31" s="3">
        <v>0.3</v>
      </c>
      <c r="EL31" s="25">
        <f>MIN(IF(C31="Yes",AQ31+CX31,0),100)</f>
        <v>57.5</v>
      </c>
      <c r="EM31" s="25">
        <f>IF(EQ31&lt;0,EL31+EQ31*-4,EL31)</f>
        <v>57.5</v>
      </c>
      <c r="EN31" s="25">
        <f>MIN(IF(C31="Yes",AQ31+DJ31,0), 100)</f>
        <v>10.662857142857144</v>
      </c>
      <c r="EO31" s="25">
        <f>MIN(IF(C31="Yes",AQ31+DW31,0),100)</f>
        <v>19.1675</v>
      </c>
      <c r="EP31" s="25">
        <f>MIN(IF(C31="Yes",AQ31+EG31,0), 100)</f>
        <v>6.9433333333333334</v>
      </c>
      <c r="EQ31" s="26">
        <f>EH31*EL31+EI31*EN31+EJ31*EO31+EK31*EP31</f>
        <v>23.382446428571427</v>
      </c>
      <c r="ER31" s="26">
        <f>EH31*EM31+EI31*EN31+EJ31*EO31+EK31*EP31</f>
        <v>23.382446428571427</v>
      </c>
    </row>
    <row r="32" spans="1:148" customFormat="1" x14ac:dyDescent="0.25">
      <c r="A32">
        <v>1402019069</v>
      </c>
      <c r="B32" t="s">
        <v>107</v>
      </c>
      <c r="C32" s="2" t="s">
        <v>108</v>
      </c>
      <c r="D32" s="6">
        <v>1</v>
      </c>
      <c r="E32" s="6">
        <v>1</v>
      </c>
      <c r="F32" s="7"/>
      <c r="G32" s="7"/>
      <c r="H32" s="6">
        <v>1</v>
      </c>
      <c r="I32" s="6">
        <v>1</v>
      </c>
      <c r="J32" s="7">
        <v>1</v>
      </c>
      <c r="K32" s="7">
        <v>1</v>
      </c>
      <c r="L32" s="6"/>
      <c r="M32" s="8"/>
      <c r="N32" s="7"/>
      <c r="O32" s="7"/>
      <c r="P32" s="6"/>
      <c r="Q32" s="8"/>
      <c r="R32" s="7"/>
      <c r="S32" s="7"/>
      <c r="T32" s="6"/>
      <c r="U32" s="6"/>
      <c r="V32" s="7"/>
      <c r="W32" s="7"/>
      <c r="X32" s="6"/>
      <c r="Y32" s="6"/>
      <c r="Z32" s="7"/>
      <c r="AA32" s="7"/>
      <c r="AB32" s="6"/>
      <c r="AC32" s="6"/>
      <c r="AD32" s="7"/>
      <c r="AE32" s="8"/>
      <c r="AF32" s="10">
        <v>14</v>
      </c>
      <c r="AG32" s="10">
        <v>10</v>
      </c>
      <c r="AH32" s="10">
        <f>COUNT(D32:AE32)</f>
        <v>6</v>
      </c>
      <c r="AI32" s="22">
        <f>IF(C32="Yes",(AF32-AH32+(CX32-50)/AG32)/AF32,0)</f>
        <v>0.6785714285714286</v>
      </c>
      <c r="AJ32" s="11">
        <f>SUM(D32:AE32)</f>
        <v>6</v>
      </c>
      <c r="AK32" s="10">
        <f>MAX(AJ32-AL32-AM32,0)*-1</f>
        <v>0</v>
      </c>
      <c r="AL32" s="10">
        <v>10</v>
      </c>
      <c r="AM32" s="10">
        <v>3</v>
      </c>
      <c r="AN32" s="7">
        <f>AJ32+AK32+AO32</f>
        <v>6</v>
      </c>
      <c r="AO32" s="6"/>
      <c r="AP32" s="3">
        <v>0.5</v>
      </c>
      <c r="AQ32" s="15">
        <f>MIN(AN32,AL32)*AP32</f>
        <v>3</v>
      </c>
      <c r="AR32" s="6">
        <v>0</v>
      </c>
      <c r="AS32" s="6">
        <v>0</v>
      </c>
      <c r="AT32" s="6">
        <v>2</v>
      </c>
      <c r="AU32" s="6">
        <v>0</v>
      </c>
      <c r="AV32" s="7"/>
      <c r="AW32" s="7">
        <v>0</v>
      </c>
      <c r="AX32" s="7"/>
      <c r="AY32" s="7">
        <v>-5</v>
      </c>
      <c r="AZ32" s="6"/>
      <c r="BA32" s="6">
        <v>3</v>
      </c>
      <c r="BB32" s="6"/>
      <c r="BC32" s="6">
        <v>0</v>
      </c>
      <c r="BD32" s="7"/>
      <c r="BE32" s="7">
        <f>IF(DM32&gt;=70, 5, 0)</f>
        <v>0</v>
      </c>
      <c r="BF32" s="7"/>
      <c r="BG32" s="7"/>
      <c r="BH32" s="7">
        <v>0</v>
      </c>
      <c r="BI32" s="6"/>
      <c r="BJ32" s="6">
        <f>IF(DZ32&gt;=70, 6, 0)</f>
        <v>0</v>
      </c>
      <c r="BK32" s="6">
        <v>-5</v>
      </c>
      <c r="BL32" s="7"/>
      <c r="BM32" s="7"/>
      <c r="BN32" s="7"/>
      <c r="BO32" s="6"/>
      <c r="BP32" s="6">
        <f>IF(EC32&gt;=70, 6, 0)</f>
        <v>0</v>
      </c>
      <c r="BQ32" s="6"/>
      <c r="BR32" s="7"/>
      <c r="BS32" s="7"/>
      <c r="BT32" s="7"/>
      <c r="BU32" s="6"/>
      <c r="BV32" s="6">
        <f>IF(DP32&gt;=70, 5, 0)</f>
        <v>0</v>
      </c>
      <c r="BW32" s="6"/>
      <c r="BX32" s="6"/>
      <c r="BY32" s="6"/>
      <c r="BZ32" s="7"/>
      <c r="CA32" s="7"/>
      <c r="CB32" s="7"/>
      <c r="CC32" s="6"/>
      <c r="CD32" s="6">
        <f>IF(DS32&gt;=70, 5, 0)</f>
        <v>0</v>
      </c>
      <c r="CE32" s="6"/>
      <c r="CF32" s="6"/>
      <c r="CG32" s="6"/>
      <c r="CH32" s="7"/>
      <c r="CI32" s="7"/>
      <c r="CJ32" s="7"/>
      <c r="CK32" s="6"/>
      <c r="CL32" s="6">
        <f>IF(DV32&gt;=70, 5, 0)</f>
        <v>0</v>
      </c>
      <c r="CM32" s="6"/>
      <c r="CN32" s="6"/>
      <c r="CO32" s="6"/>
      <c r="CP32" s="7"/>
      <c r="CQ32" s="7">
        <f>IF(EF32&gt;=70, 6, 0)</f>
        <v>0</v>
      </c>
      <c r="CR32" s="7"/>
      <c r="CS32" s="6">
        <v>20</v>
      </c>
      <c r="CT32" s="7"/>
      <c r="CU32" s="6"/>
      <c r="CV32" s="10">
        <f>SUM(AR32:CU32)</f>
        <v>15</v>
      </c>
      <c r="CW32" s="10">
        <v>50</v>
      </c>
      <c r="CX32" s="17">
        <f>CV32+CW32</f>
        <v>65</v>
      </c>
      <c r="CY32" s="1">
        <v>71.430000000000007</v>
      </c>
      <c r="CZ32" s="18">
        <v>0</v>
      </c>
      <c r="DA32" s="18">
        <v>0</v>
      </c>
      <c r="DB32" s="29">
        <f>AVERAGE(CZ32:DA32)</f>
        <v>0</v>
      </c>
      <c r="DC32" s="1">
        <v>0</v>
      </c>
      <c r="DD32" s="29">
        <v>0</v>
      </c>
      <c r="DE32" s="1">
        <v>0</v>
      </c>
      <c r="DF32" s="29">
        <v>0</v>
      </c>
      <c r="DG32" s="18">
        <v>0</v>
      </c>
      <c r="DH32" s="18">
        <v>0</v>
      </c>
      <c r="DI32" s="1">
        <f>AVERAGE(DG32:DH32)</f>
        <v>0</v>
      </c>
      <c r="DJ32" s="15">
        <f>AVERAGE(CY32,DB32:DF32,DI32)</f>
        <v>10.204285714285716</v>
      </c>
      <c r="DK32" s="1">
        <v>33.33</v>
      </c>
      <c r="DL32" s="1">
        <v>0</v>
      </c>
      <c r="DM32" s="1">
        <f>MAX(DK32:DL32)</f>
        <v>33.33</v>
      </c>
      <c r="DN32" s="29">
        <v>0</v>
      </c>
      <c r="DO32" s="29">
        <v>0</v>
      </c>
      <c r="DP32" s="29">
        <f>MAX(DN32:DO32)</f>
        <v>0</v>
      </c>
      <c r="DQ32" s="1">
        <v>0</v>
      </c>
      <c r="DR32" s="1">
        <v>0</v>
      </c>
      <c r="DS32" s="1">
        <f>MAX(DQ32:DR32)</f>
        <v>0</v>
      </c>
      <c r="DT32" s="29">
        <v>0</v>
      </c>
      <c r="DU32" s="29">
        <v>0</v>
      </c>
      <c r="DV32" s="29">
        <f>MAX(DT32:DU32)</f>
        <v>0</v>
      </c>
      <c r="DW32" s="15">
        <f>AVERAGE(DM32,DP32,DS32,DV32)</f>
        <v>8.3324999999999996</v>
      </c>
      <c r="DX32" s="1">
        <v>0</v>
      </c>
      <c r="DY32" s="1">
        <v>0</v>
      </c>
      <c r="DZ32" s="1">
        <f>MAX(DX32:DY32)</f>
        <v>0</v>
      </c>
      <c r="EA32" s="29">
        <v>0</v>
      </c>
      <c r="EB32" s="29">
        <v>0</v>
      </c>
      <c r="EC32" s="29">
        <f>MAX(EA32:EB32)</f>
        <v>0</v>
      </c>
      <c r="ED32" s="1">
        <v>0</v>
      </c>
      <c r="EE32" s="1">
        <v>0</v>
      </c>
      <c r="EF32" s="1">
        <f>MAX(ED32:EE32)</f>
        <v>0</v>
      </c>
      <c r="EG32" s="15">
        <f>AVERAGE(DZ32,EC32,EF32)</f>
        <v>0</v>
      </c>
      <c r="EH32" s="3">
        <v>0.25</v>
      </c>
      <c r="EI32" s="3">
        <v>0.2</v>
      </c>
      <c r="EJ32" s="3">
        <v>0.25</v>
      </c>
      <c r="EK32" s="3">
        <v>0.3</v>
      </c>
      <c r="EL32" s="25">
        <f>MIN(IF(C32="Yes",AQ32+CX32,0),100)</f>
        <v>68</v>
      </c>
      <c r="EM32" s="25">
        <f>IF(EQ32&lt;0,EL32+EQ32*-4,EL32)</f>
        <v>68</v>
      </c>
      <c r="EN32" s="25">
        <f>MIN(IF(C32="Yes",AQ32+DJ32,0), 100)</f>
        <v>13.204285714285716</v>
      </c>
      <c r="EO32" s="25">
        <f>MIN(IF(C32="Yes",AQ32+DW32,0),100)</f>
        <v>11.3325</v>
      </c>
      <c r="EP32" s="25">
        <f>MIN(IF(C32="Yes",AQ32+EG32,0), 100)</f>
        <v>3</v>
      </c>
      <c r="EQ32" s="26">
        <f>EH32*EL32+EI32*EN32+EJ32*EO32+EK32*EP32</f>
        <v>23.373982142857141</v>
      </c>
      <c r="ER32" s="26">
        <f>EH32*EM32+EI32*EN32+EJ32*EO32+EK32*EP32</f>
        <v>23.373982142857141</v>
      </c>
    </row>
    <row r="33" spans="1:148" customFormat="1" x14ac:dyDescent="0.25">
      <c r="A33">
        <v>1402019109</v>
      </c>
      <c r="B33" t="s">
        <v>105</v>
      </c>
      <c r="C33" s="2" t="s">
        <v>108</v>
      </c>
      <c r="D33" s="6"/>
      <c r="E33" s="6"/>
      <c r="F33" s="7"/>
      <c r="G33" s="7"/>
      <c r="H33" s="6">
        <v>0</v>
      </c>
      <c r="I33" s="6"/>
      <c r="J33" s="7"/>
      <c r="K33" s="7"/>
      <c r="L33" s="6">
        <v>1</v>
      </c>
      <c r="M33" s="8"/>
      <c r="N33" s="7"/>
      <c r="O33" s="7"/>
      <c r="P33" s="6"/>
      <c r="Q33" s="8"/>
      <c r="R33" s="7"/>
      <c r="S33" s="7"/>
      <c r="T33" s="6"/>
      <c r="U33" s="6"/>
      <c r="V33" s="7"/>
      <c r="W33" s="7"/>
      <c r="X33" s="6"/>
      <c r="Y33" s="6"/>
      <c r="Z33" s="7"/>
      <c r="AA33" s="7"/>
      <c r="AB33" s="6"/>
      <c r="AC33" s="6"/>
      <c r="AD33" s="7"/>
      <c r="AE33" s="8"/>
      <c r="AF33" s="10">
        <v>14</v>
      </c>
      <c r="AG33" s="10">
        <v>10</v>
      </c>
      <c r="AH33" s="10">
        <f>COUNT(D33:AE33)</f>
        <v>2</v>
      </c>
      <c r="AI33" s="22">
        <f>IF(C33="Yes",(AF33-AH33+(CX33-50)/AG33)/AF33,0)</f>
        <v>0.87857142857142867</v>
      </c>
      <c r="AJ33" s="11">
        <f>SUM(D33:AE33)</f>
        <v>1</v>
      </c>
      <c r="AK33" s="10">
        <f>MAX(AJ33-AL33-AM33,0)*-1</f>
        <v>0</v>
      </c>
      <c r="AL33" s="10">
        <v>10</v>
      </c>
      <c r="AM33" s="10">
        <v>3</v>
      </c>
      <c r="AN33" s="7">
        <f>AJ33+AK33+AO33</f>
        <v>1</v>
      </c>
      <c r="AO33" s="6"/>
      <c r="AP33" s="3">
        <v>0.5</v>
      </c>
      <c r="AQ33" s="15">
        <f>MIN(AN33,AL33)*AP33</f>
        <v>0.5</v>
      </c>
      <c r="AR33" s="6">
        <v>0</v>
      </c>
      <c r="AS33" s="6">
        <v>0</v>
      </c>
      <c r="AT33" s="6">
        <v>3</v>
      </c>
      <c r="AU33" s="6">
        <v>0</v>
      </c>
      <c r="AV33" s="7"/>
      <c r="AW33" s="7">
        <v>0</v>
      </c>
      <c r="AX33" s="7"/>
      <c r="AY33" s="7">
        <v>0</v>
      </c>
      <c r="AZ33" s="6"/>
      <c r="BA33" s="6">
        <v>0</v>
      </c>
      <c r="BB33" s="6"/>
      <c r="BC33" s="6">
        <v>-5</v>
      </c>
      <c r="BD33" s="7"/>
      <c r="BE33" s="7">
        <f>IF(DM33&gt;=70, 5, 0)</f>
        <v>5</v>
      </c>
      <c r="BF33" s="7"/>
      <c r="BG33" s="7"/>
      <c r="BH33" s="7">
        <v>0</v>
      </c>
      <c r="BI33" s="6"/>
      <c r="BJ33" s="6">
        <f>IF(DZ33&gt;=70, 6, 0)</f>
        <v>0</v>
      </c>
      <c r="BK33" s="6">
        <v>0</v>
      </c>
      <c r="BL33" s="7"/>
      <c r="BM33" s="7"/>
      <c r="BN33" s="7"/>
      <c r="BO33" s="6"/>
      <c r="BP33" s="6">
        <f>IF(EC33&gt;=70, 6, 0)</f>
        <v>0</v>
      </c>
      <c r="BQ33" s="6"/>
      <c r="BR33" s="7"/>
      <c r="BS33" s="7"/>
      <c r="BT33" s="7"/>
      <c r="BU33" s="6"/>
      <c r="BV33" s="6">
        <f>IF(DP33&gt;=70, 5, 0)</f>
        <v>0</v>
      </c>
      <c r="BW33" s="6"/>
      <c r="BX33" s="6"/>
      <c r="BY33" s="6"/>
      <c r="BZ33" s="7"/>
      <c r="CA33" s="7"/>
      <c r="CB33" s="7"/>
      <c r="CC33" s="6"/>
      <c r="CD33" s="6">
        <f>IF(DS33&gt;=70, 5, 0)</f>
        <v>0</v>
      </c>
      <c r="CE33" s="6"/>
      <c r="CF33" s="6"/>
      <c r="CG33" s="6"/>
      <c r="CH33" s="7"/>
      <c r="CI33" s="7"/>
      <c r="CJ33" s="7"/>
      <c r="CK33" s="6"/>
      <c r="CL33" s="6">
        <f>IF(DV33&gt;=70, 5, 0)</f>
        <v>0</v>
      </c>
      <c r="CM33" s="6"/>
      <c r="CN33" s="6"/>
      <c r="CO33" s="6"/>
      <c r="CP33" s="7"/>
      <c r="CQ33" s="7">
        <f>IF(EF33&gt;=70, 6, 0)</f>
        <v>0</v>
      </c>
      <c r="CR33" s="7"/>
      <c r="CS33" s="6"/>
      <c r="CT33" s="7"/>
      <c r="CU33" s="6"/>
      <c r="CV33" s="10">
        <f>SUM(AR33:CU33)</f>
        <v>3</v>
      </c>
      <c r="CW33" s="10">
        <v>50</v>
      </c>
      <c r="CX33" s="17">
        <f>CV33+CW33</f>
        <v>53</v>
      </c>
      <c r="CY33" s="1">
        <v>80</v>
      </c>
      <c r="CZ33" s="18">
        <v>0</v>
      </c>
      <c r="DA33" s="18">
        <v>0</v>
      </c>
      <c r="DB33" s="29">
        <f>AVERAGE(CZ33:DA33)</f>
        <v>0</v>
      </c>
      <c r="DC33" s="1">
        <v>0</v>
      </c>
      <c r="DD33" s="29">
        <v>0</v>
      </c>
      <c r="DE33" s="1">
        <v>0</v>
      </c>
      <c r="DF33" s="29">
        <v>0</v>
      </c>
      <c r="DG33" s="18">
        <v>0</v>
      </c>
      <c r="DH33" s="18">
        <v>0</v>
      </c>
      <c r="DI33" s="1">
        <f>AVERAGE(DG33:DH33)</f>
        <v>0</v>
      </c>
      <c r="DJ33" s="15">
        <f>AVERAGE(CY33,DB33:DF33,DI33)</f>
        <v>11.428571428571429</v>
      </c>
      <c r="DK33" s="1">
        <v>93.33</v>
      </c>
      <c r="DL33" s="1">
        <v>0</v>
      </c>
      <c r="DM33" s="1">
        <f>MAX(DK33:DL33)</f>
        <v>93.33</v>
      </c>
      <c r="DN33" s="29">
        <v>0</v>
      </c>
      <c r="DO33" s="29">
        <v>0</v>
      </c>
      <c r="DP33" s="29">
        <f>MAX(DN33:DO33)</f>
        <v>0</v>
      </c>
      <c r="DQ33" s="1">
        <v>0</v>
      </c>
      <c r="DR33" s="1">
        <v>0</v>
      </c>
      <c r="DS33" s="1">
        <f>MAX(DQ33:DR33)</f>
        <v>0</v>
      </c>
      <c r="DT33" s="29">
        <v>0</v>
      </c>
      <c r="DU33" s="29">
        <v>0</v>
      </c>
      <c r="DV33" s="29">
        <f>MAX(DT33:DU33)</f>
        <v>0</v>
      </c>
      <c r="DW33" s="15">
        <f>AVERAGE(DM33,DP33,DS33,DV33)</f>
        <v>23.3325</v>
      </c>
      <c r="DX33" s="1">
        <v>13.33</v>
      </c>
      <c r="DY33" s="1">
        <v>0</v>
      </c>
      <c r="DZ33" s="1">
        <f>MAX(DX33:DY33)</f>
        <v>13.33</v>
      </c>
      <c r="EA33" s="29">
        <v>0</v>
      </c>
      <c r="EB33" s="29">
        <v>0</v>
      </c>
      <c r="EC33" s="29">
        <f>MAX(EA33:EB33)</f>
        <v>0</v>
      </c>
      <c r="ED33" s="1">
        <v>0</v>
      </c>
      <c r="EE33" s="1">
        <v>0</v>
      </c>
      <c r="EF33" s="1">
        <f>MAX(ED33:EE33)</f>
        <v>0</v>
      </c>
      <c r="EG33" s="15">
        <f>AVERAGE(DZ33,EC33,EF33)</f>
        <v>4.4433333333333334</v>
      </c>
      <c r="EH33" s="3">
        <v>0.25</v>
      </c>
      <c r="EI33" s="3">
        <v>0.2</v>
      </c>
      <c r="EJ33" s="3">
        <v>0.25</v>
      </c>
      <c r="EK33" s="3">
        <v>0.3</v>
      </c>
      <c r="EL33" s="25">
        <f>MIN(IF(C33="Yes",AQ33+CX33,0),100)</f>
        <v>53.5</v>
      </c>
      <c r="EM33" s="25">
        <f>IF(EQ33&lt;0,EL33+EQ33*-4,EL33)</f>
        <v>53.5</v>
      </c>
      <c r="EN33" s="25">
        <f>MIN(IF(C33="Yes",AQ33+DJ33,0), 100)</f>
        <v>11.928571428571429</v>
      </c>
      <c r="EO33" s="25">
        <f>MIN(IF(C33="Yes",AQ33+DW33,0),100)</f>
        <v>23.8325</v>
      </c>
      <c r="EP33" s="25">
        <f>MIN(IF(C33="Yes",AQ33+EG33,0), 100)</f>
        <v>4.9433333333333334</v>
      </c>
      <c r="EQ33" s="26">
        <f>EH33*EL33+EI33*EN33+EJ33*EO33+EK33*EP33</f>
        <v>23.201839285714286</v>
      </c>
      <c r="ER33" s="26">
        <f>EH33*EM33+EI33*EN33+EJ33*EO33+EK33*EP33</f>
        <v>23.201839285714286</v>
      </c>
    </row>
    <row r="34" spans="1:148" customFormat="1" x14ac:dyDescent="0.25">
      <c r="A34">
        <v>1402019060</v>
      </c>
      <c r="B34" t="s">
        <v>107</v>
      </c>
      <c r="C34" s="2" t="s">
        <v>108</v>
      </c>
      <c r="D34" s="6"/>
      <c r="E34" s="6"/>
      <c r="F34" s="7"/>
      <c r="G34" s="7"/>
      <c r="H34" s="6">
        <v>0</v>
      </c>
      <c r="I34" s="6">
        <v>1</v>
      </c>
      <c r="J34" s="7"/>
      <c r="K34" s="7">
        <v>1</v>
      </c>
      <c r="L34" s="6"/>
      <c r="M34" s="8"/>
      <c r="N34" s="7"/>
      <c r="O34" s="7"/>
      <c r="P34" s="6"/>
      <c r="Q34" s="8"/>
      <c r="R34" s="7"/>
      <c r="S34" s="7"/>
      <c r="T34" s="6"/>
      <c r="U34" s="6"/>
      <c r="V34" s="7"/>
      <c r="W34" s="7"/>
      <c r="X34" s="6"/>
      <c r="Y34" s="6"/>
      <c r="Z34" s="7"/>
      <c r="AA34" s="7"/>
      <c r="AB34" s="6"/>
      <c r="AC34" s="6"/>
      <c r="AD34" s="7"/>
      <c r="AE34" s="8"/>
      <c r="AF34" s="10">
        <v>14</v>
      </c>
      <c r="AG34" s="10">
        <v>10</v>
      </c>
      <c r="AH34" s="10">
        <f>COUNT(D34:AE34)</f>
        <v>3</v>
      </c>
      <c r="AI34" s="22">
        <f>IF(C34="Yes",(AF34-AH34+(CX34-50)/AG34)/AF34,0)</f>
        <v>0.9</v>
      </c>
      <c r="AJ34" s="11">
        <f>SUM(D34:AE34)</f>
        <v>2</v>
      </c>
      <c r="AK34" s="10">
        <f>MAX(AJ34-AL34-AM34,0)*-1</f>
        <v>0</v>
      </c>
      <c r="AL34" s="10">
        <v>10</v>
      </c>
      <c r="AM34" s="10">
        <v>3</v>
      </c>
      <c r="AN34" s="7">
        <f>AJ34+AK34+AO34</f>
        <v>2</v>
      </c>
      <c r="AO34" s="6"/>
      <c r="AP34" s="3">
        <v>0.5</v>
      </c>
      <c r="AQ34" s="15">
        <f>MIN(AN34,AL34)*AP34</f>
        <v>1</v>
      </c>
      <c r="AR34" s="6">
        <v>0</v>
      </c>
      <c r="AS34" s="6">
        <v>0</v>
      </c>
      <c r="AT34" s="6">
        <v>1</v>
      </c>
      <c r="AU34" s="6">
        <v>0</v>
      </c>
      <c r="AV34" s="7"/>
      <c r="AW34" s="7">
        <v>0</v>
      </c>
      <c r="AX34" s="7"/>
      <c r="AY34" s="7">
        <v>-5</v>
      </c>
      <c r="AZ34" s="6"/>
      <c r="BA34" s="6">
        <v>0</v>
      </c>
      <c r="BB34" s="6"/>
      <c r="BC34" s="6">
        <v>0</v>
      </c>
      <c r="BD34" s="7"/>
      <c r="BE34" s="7">
        <f>IF(DM34&gt;=70, 5, 0)</f>
        <v>0</v>
      </c>
      <c r="BF34" s="7"/>
      <c r="BG34" s="7"/>
      <c r="BH34" s="7">
        <v>0</v>
      </c>
      <c r="BI34" s="6"/>
      <c r="BJ34" s="6">
        <f>IF(DZ34&gt;=70, 6, 0)</f>
        <v>0</v>
      </c>
      <c r="BK34" s="6">
        <v>0</v>
      </c>
      <c r="BL34" s="7"/>
      <c r="BM34" s="7"/>
      <c r="BN34" s="7"/>
      <c r="BO34" s="6"/>
      <c r="BP34" s="6">
        <f>IF(EC34&gt;=70, 6, 0)</f>
        <v>0</v>
      </c>
      <c r="BQ34" s="6"/>
      <c r="BR34" s="7"/>
      <c r="BS34" s="7"/>
      <c r="BT34" s="7"/>
      <c r="BU34" s="6"/>
      <c r="BV34" s="6">
        <f>IF(DP34&gt;=70, 5, 0)</f>
        <v>0</v>
      </c>
      <c r="BW34" s="6"/>
      <c r="BX34" s="6"/>
      <c r="BY34" s="6"/>
      <c r="BZ34" s="7"/>
      <c r="CA34" s="7"/>
      <c r="CB34" s="7"/>
      <c r="CC34" s="6"/>
      <c r="CD34" s="6">
        <f>IF(DS34&gt;=70, 5, 0)</f>
        <v>0</v>
      </c>
      <c r="CE34" s="6"/>
      <c r="CF34" s="6"/>
      <c r="CG34" s="6"/>
      <c r="CH34" s="7"/>
      <c r="CI34" s="7"/>
      <c r="CJ34" s="7"/>
      <c r="CK34" s="6"/>
      <c r="CL34" s="6">
        <f>IF(DV34&gt;=70, 5, 0)</f>
        <v>0</v>
      </c>
      <c r="CM34" s="6"/>
      <c r="CN34" s="6"/>
      <c r="CO34" s="6"/>
      <c r="CP34" s="7"/>
      <c r="CQ34" s="7">
        <f>IF(EF34&gt;=70, 6, 0)</f>
        <v>0</v>
      </c>
      <c r="CR34" s="7"/>
      <c r="CS34" s="6">
        <v>20</v>
      </c>
      <c r="CT34" s="7"/>
      <c r="CU34" s="6"/>
      <c r="CV34" s="10">
        <f>SUM(AR34:CU34)</f>
        <v>16</v>
      </c>
      <c r="CW34" s="10">
        <v>50</v>
      </c>
      <c r="CX34" s="17">
        <f>CV34+CW34</f>
        <v>66</v>
      </c>
      <c r="CY34" s="1">
        <v>82.86</v>
      </c>
      <c r="CZ34" s="18">
        <v>0</v>
      </c>
      <c r="DA34" s="18">
        <v>0</v>
      </c>
      <c r="DB34" s="29">
        <f>AVERAGE(CZ34:DA34)</f>
        <v>0</v>
      </c>
      <c r="DC34" s="1">
        <v>0</v>
      </c>
      <c r="DD34" s="29">
        <v>0</v>
      </c>
      <c r="DE34" s="1">
        <v>0</v>
      </c>
      <c r="DF34" s="29">
        <v>0</v>
      </c>
      <c r="DG34" s="18">
        <v>0</v>
      </c>
      <c r="DH34" s="18">
        <v>0</v>
      </c>
      <c r="DI34" s="1">
        <f>AVERAGE(DG34:DH34)</f>
        <v>0</v>
      </c>
      <c r="DJ34" s="15">
        <f>AVERAGE(CY34,DB34:DF34,DI34)</f>
        <v>11.837142857142856</v>
      </c>
      <c r="DK34" s="1">
        <v>53.33</v>
      </c>
      <c r="DL34" s="1">
        <v>0</v>
      </c>
      <c r="DM34" s="1">
        <f>MAX(DK34:DL34)</f>
        <v>53.33</v>
      </c>
      <c r="DN34" s="29">
        <v>0</v>
      </c>
      <c r="DO34" s="29">
        <v>0</v>
      </c>
      <c r="DP34" s="29">
        <f>MAX(DN34:DO34)</f>
        <v>0</v>
      </c>
      <c r="DQ34" s="1">
        <v>0</v>
      </c>
      <c r="DR34" s="1">
        <v>0</v>
      </c>
      <c r="DS34" s="1">
        <f>MAX(DQ34:DR34)</f>
        <v>0</v>
      </c>
      <c r="DT34" s="29">
        <v>0</v>
      </c>
      <c r="DU34" s="29">
        <v>0</v>
      </c>
      <c r="DV34" s="29">
        <f>MAX(DT34:DU34)</f>
        <v>0</v>
      </c>
      <c r="DW34" s="15">
        <f>AVERAGE(DM34,DP34,DS34,DV34)</f>
        <v>13.3325</v>
      </c>
      <c r="DX34" s="1">
        <v>0</v>
      </c>
      <c r="DY34" s="1">
        <v>0</v>
      </c>
      <c r="DZ34" s="1">
        <f>MAX(DX34:DY34)</f>
        <v>0</v>
      </c>
      <c r="EA34" s="29">
        <v>0</v>
      </c>
      <c r="EB34" s="29">
        <v>0</v>
      </c>
      <c r="EC34" s="29">
        <f>MAX(EA34:EB34)</f>
        <v>0</v>
      </c>
      <c r="ED34" s="1">
        <v>0</v>
      </c>
      <c r="EE34" s="1">
        <v>0</v>
      </c>
      <c r="EF34" s="1">
        <f>MAX(ED34:EE34)</f>
        <v>0</v>
      </c>
      <c r="EG34" s="15">
        <f>AVERAGE(DZ34,EC34,EF34)</f>
        <v>0</v>
      </c>
      <c r="EH34" s="3">
        <v>0.25</v>
      </c>
      <c r="EI34" s="3">
        <v>0.2</v>
      </c>
      <c r="EJ34" s="3">
        <v>0.25</v>
      </c>
      <c r="EK34" s="3">
        <v>0.3</v>
      </c>
      <c r="EL34" s="25">
        <f>MIN(IF(C34="Yes",AQ34+CX34,0),100)</f>
        <v>67</v>
      </c>
      <c r="EM34" s="25">
        <f>IF(EQ34&lt;0,EL34+EQ34*-4,EL34)</f>
        <v>67</v>
      </c>
      <c r="EN34" s="25">
        <f>MIN(IF(C34="Yes",AQ34+DJ34,0), 100)</f>
        <v>12.837142857142856</v>
      </c>
      <c r="EO34" s="25">
        <f>MIN(IF(C34="Yes",AQ34+DW34,0),100)</f>
        <v>14.3325</v>
      </c>
      <c r="EP34" s="25">
        <f>MIN(IF(C34="Yes",AQ34+EG34,0), 100)</f>
        <v>1</v>
      </c>
      <c r="EQ34" s="26">
        <f>EH34*EL34+EI34*EN34+EJ34*EO34+EK34*EP34</f>
        <v>23.200553571428571</v>
      </c>
      <c r="ER34" s="26">
        <f>EH34*EM34+EI34*EN34+EJ34*EO34+EK34*EP34</f>
        <v>23.200553571428571</v>
      </c>
    </row>
    <row r="35" spans="1:148" customFormat="1" x14ac:dyDescent="0.25">
      <c r="A35">
        <v>1402019084</v>
      </c>
      <c r="B35" t="s">
        <v>105</v>
      </c>
      <c r="C35" s="2" t="s">
        <v>108</v>
      </c>
      <c r="D35" s="6">
        <v>1</v>
      </c>
      <c r="E35" s="6"/>
      <c r="F35" s="7">
        <v>1</v>
      </c>
      <c r="G35" s="7"/>
      <c r="H35" s="6">
        <v>1</v>
      </c>
      <c r="I35" s="6"/>
      <c r="J35" s="7"/>
      <c r="K35" s="7"/>
      <c r="L35" s="6"/>
      <c r="M35" s="8"/>
      <c r="N35" s="7"/>
      <c r="O35" s="7"/>
      <c r="P35" s="6"/>
      <c r="Q35" s="8"/>
      <c r="R35" s="7"/>
      <c r="S35" s="7"/>
      <c r="T35" s="6"/>
      <c r="U35" s="6"/>
      <c r="V35" s="7"/>
      <c r="W35" s="7"/>
      <c r="X35" s="6"/>
      <c r="Y35" s="6"/>
      <c r="Z35" s="7"/>
      <c r="AA35" s="7"/>
      <c r="AB35" s="6"/>
      <c r="AC35" s="6"/>
      <c r="AD35" s="7"/>
      <c r="AE35" s="8"/>
      <c r="AF35" s="10">
        <v>14</v>
      </c>
      <c r="AG35" s="10">
        <v>10</v>
      </c>
      <c r="AH35" s="10">
        <f>COUNT(D35:AE35)</f>
        <v>3</v>
      </c>
      <c r="AI35" s="22">
        <f>IF(C35="Yes",(AF35-AH35+(CX35-50)/AG35)/AF35,0)</f>
        <v>0.81428571428571428</v>
      </c>
      <c r="AJ35" s="11">
        <f>SUM(D35:AE35)</f>
        <v>3</v>
      </c>
      <c r="AK35" s="10">
        <f>MAX(AJ35-AL35-AM35,0)*-1</f>
        <v>0</v>
      </c>
      <c r="AL35" s="10">
        <v>10</v>
      </c>
      <c r="AM35" s="10">
        <v>3</v>
      </c>
      <c r="AN35" s="7">
        <f>AJ35+AK35+AO35</f>
        <v>3</v>
      </c>
      <c r="AO35" s="6"/>
      <c r="AP35" s="3">
        <v>0.5</v>
      </c>
      <c r="AQ35" s="15">
        <f>MIN(AN35,AL35)*AP35</f>
        <v>1.5</v>
      </c>
      <c r="AR35" s="6">
        <v>0</v>
      </c>
      <c r="AS35" s="6">
        <v>0</v>
      </c>
      <c r="AT35" s="6">
        <v>4</v>
      </c>
      <c r="AU35" s="6">
        <v>0</v>
      </c>
      <c r="AV35" s="7"/>
      <c r="AW35" s="7">
        <v>0</v>
      </c>
      <c r="AX35" s="7"/>
      <c r="AY35" s="7">
        <v>0</v>
      </c>
      <c r="AZ35" s="6"/>
      <c r="BA35" s="6">
        <v>0</v>
      </c>
      <c r="BB35" s="6"/>
      <c r="BC35" s="6">
        <v>0</v>
      </c>
      <c r="BD35" s="7"/>
      <c r="BE35" s="7">
        <f>IF(DM35&gt;=70, 5, 0)</f>
        <v>0</v>
      </c>
      <c r="BF35" s="7"/>
      <c r="BG35" s="7"/>
      <c r="BH35" s="7">
        <v>0</v>
      </c>
      <c r="BI35" s="6"/>
      <c r="BJ35" s="6">
        <f>IF(DZ35&gt;=70, 6, 0)</f>
        <v>0</v>
      </c>
      <c r="BK35" s="6">
        <v>0</v>
      </c>
      <c r="BL35" s="7"/>
      <c r="BM35" s="7"/>
      <c r="BN35" s="7"/>
      <c r="BO35" s="6"/>
      <c r="BP35" s="6">
        <f>IF(EC35&gt;=70, 6, 0)</f>
        <v>0</v>
      </c>
      <c r="BQ35" s="6"/>
      <c r="BR35" s="7"/>
      <c r="BS35" s="7"/>
      <c r="BT35" s="7"/>
      <c r="BU35" s="6"/>
      <c r="BV35" s="6">
        <f>IF(DP35&gt;=70, 5, 0)</f>
        <v>0</v>
      </c>
      <c r="BW35" s="6"/>
      <c r="BX35" s="6"/>
      <c r="BY35" s="6"/>
      <c r="BZ35" s="7"/>
      <c r="CA35" s="7"/>
      <c r="CB35" s="7"/>
      <c r="CC35" s="6"/>
      <c r="CD35" s="6">
        <f>IF(DS35&gt;=70, 5, 0)</f>
        <v>0</v>
      </c>
      <c r="CE35" s="6"/>
      <c r="CF35" s="6"/>
      <c r="CG35" s="6"/>
      <c r="CH35" s="7"/>
      <c r="CI35" s="7"/>
      <c r="CJ35" s="7"/>
      <c r="CK35" s="6"/>
      <c r="CL35" s="6">
        <f>IF(DV35&gt;=70, 5, 0)</f>
        <v>0</v>
      </c>
      <c r="CM35" s="6"/>
      <c r="CN35" s="6"/>
      <c r="CO35" s="6"/>
      <c r="CP35" s="7"/>
      <c r="CQ35" s="7">
        <f>IF(EF35&gt;=70, 6, 0)</f>
        <v>0</v>
      </c>
      <c r="CR35" s="7"/>
      <c r="CS35" s="6"/>
      <c r="CT35" s="7"/>
      <c r="CU35" s="6"/>
      <c r="CV35" s="10">
        <f>SUM(AR35:CU35)</f>
        <v>4</v>
      </c>
      <c r="CW35" s="10">
        <v>50</v>
      </c>
      <c r="CX35" s="17">
        <f>CV35+CW35</f>
        <v>54</v>
      </c>
      <c r="CY35" s="1">
        <v>94.29</v>
      </c>
      <c r="CZ35" s="18">
        <v>0</v>
      </c>
      <c r="DA35" s="18">
        <v>0</v>
      </c>
      <c r="DB35" s="29">
        <f>AVERAGE(CZ35:DA35)</f>
        <v>0</v>
      </c>
      <c r="DC35" s="1">
        <v>0</v>
      </c>
      <c r="DD35" s="29">
        <v>0</v>
      </c>
      <c r="DE35" s="1">
        <v>0</v>
      </c>
      <c r="DF35" s="29">
        <v>0</v>
      </c>
      <c r="DG35" s="18">
        <v>0</v>
      </c>
      <c r="DH35" s="18">
        <v>0</v>
      </c>
      <c r="DI35" s="1">
        <f>AVERAGE(DG35:DH35)</f>
        <v>0</v>
      </c>
      <c r="DJ35" s="15">
        <f>AVERAGE(CY35,DB35:DF35,DI35)</f>
        <v>13.47</v>
      </c>
      <c r="DK35" s="1">
        <v>66.67</v>
      </c>
      <c r="DL35" s="1">
        <v>0</v>
      </c>
      <c r="DM35" s="1">
        <f>MAX(DK35:DL35)</f>
        <v>66.67</v>
      </c>
      <c r="DN35" s="29">
        <v>0</v>
      </c>
      <c r="DO35" s="29">
        <v>0</v>
      </c>
      <c r="DP35" s="29">
        <f>MAX(DN35:DO35)</f>
        <v>0</v>
      </c>
      <c r="DQ35" s="1">
        <v>0</v>
      </c>
      <c r="DR35" s="1">
        <v>0</v>
      </c>
      <c r="DS35" s="1">
        <f>MAX(DQ35:DR35)</f>
        <v>0</v>
      </c>
      <c r="DT35" s="29">
        <v>0</v>
      </c>
      <c r="DU35" s="29">
        <v>0</v>
      </c>
      <c r="DV35" s="29">
        <f>MAX(DT35:DU35)</f>
        <v>0</v>
      </c>
      <c r="DW35" s="15">
        <f>AVERAGE(DM35,DP35,DS35,DV35)</f>
        <v>16.6675</v>
      </c>
      <c r="DX35" s="1">
        <v>13.33</v>
      </c>
      <c r="DY35" s="1">
        <v>0</v>
      </c>
      <c r="DZ35" s="1">
        <f>MAX(DX35:DY35)</f>
        <v>13.33</v>
      </c>
      <c r="EA35" s="29">
        <v>0</v>
      </c>
      <c r="EB35" s="29">
        <v>0</v>
      </c>
      <c r="EC35" s="29">
        <f>MAX(EA35:EB35)</f>
        <v>0</v>
      </c>
      <c r="ED35" s="1">
        <v>0</v>
      </c>
      <c r="EE35" s="1">
        <v>0</v>
      </c>
      <c r="EF35" s="1">
        <f>MAX(ED35:EE35)</f>
        <v>0</v>
      </c>
      <c r="EG35" s="15">
        <f>AVERAGE(DZ35,EC35,EF35)</f>
        <v>4.4433333333333334</v>
      </c>
      <c r="EH35" s="3">
        <v>0.25</v>
      </c>
      <c r="EI35" s="3">
        <v>0.2</v>
      </c>
      <c r="EJ35" s="3">
        <v>0.25</v>
      </c>
      <c r="EK35" s="3">
        <v>0.3</v>
      </c>
      <c r="EL35" s="25">
        <f>MIN(IF(C35="Yes",AQ35+CX35,0),100)</f>
        <v>55.5</v>
      </c>
      <c r="EM35" s="25">
        <f>IF(EQ35&lt;0,EL35+EQ35*-4,EL35)</f>
        <v>55.5</v>
      </c>
      <c r="EN35" s="25">
        <f>MIN(IF(C35="Yes",AQ35+DJ35,0), 100)</f>
        <v>14.97</v>
      </c>
      <c r="EO35" s="25">
        <f>MIN(IF(C35="Yes",AQ35+DW35,0),100)</f>
        <v>18.1675</v>
      </c>
      <c r="EP35" s="25">
        <f>MIN(IF(C35="Yes",AQ35+EG35,0), 100)</f>
        <v>5.9433333333333334</v>
      </c>
      <c r="EQ35" s="26">
        <f>EH35*EL35+EI35*EN35+EJ35*EO35+EK35*EP35</f>
        <v>23.193875000000002</v>
      </c>
      <c r="ER35" s="26">
        <f>EH35*EM35+EI35*EN35+EJ35*EO35+EK35*EP35</f>
        <v>23.193875000000002</v>
      </c>
    </row>
    <row r="36" spans="1:148" customFormat="1" x14ac:dyDescent="0.25">
      <c r="A36">
        <v>1402016152</v>
      </c>
      <c r="B36" t="s">
        <v>105</v>
      </c>
      <c r="C36" s="2" t="s">
        <v>108</v>
      </c>
      <c r="D36" s="6"/>
      <c r="E36" s="6"/>
      <c r="F36" s="7">
        <v>1</v>
      </c>
      <c r="G36" s="7"/>
      <c r="H36" s="6">
        <v>1</v>
      </c>
      <c r="I36" s="6">
        <v>1</v>
      </c>
      <c r="J36" s="7"/>
      <c r="K36" s="7"/>
      <c r="L36" s="6"/>
      <c r="M36" s="8"/>
      <c r="N36" s="7"/>
      <c r="O36" s="7"/>
      <c r="P36" s="6"/>
      <c r="Q36" s="8"/>
      <c r="R36" s="7"/>
      <c r="S36" s="7"/>
      <c r="T36" s="6"/>
      <c r="U36" s="6"/>
      <c r="V36" s="7"/>
      <c r="W36" s="7"/>
      <c r="X36" s="6"/>
      <c r="Y36" s="6"/>
      <c r="Z36" s="7"/>
      <c r="AA36" s="7"/>
      <c r="AB36" s="6"/>
      <c r="AC36" s="6"/>
      <c r="AD36" s="7"/>
      <c r="AE36" s="8"/>
      <c r="AF36" s="10">
        <v>14</v>
      </c>
      <c r="AG36" s="10">
        <v>10</v>
      </c>
      <c r="AH36" s="10">
        <f>COUNT(D36:AE36)</f>
        <v>3</v>
      </c>
      <c r="AI36" s="22">
        <f>IF(C36="Yes",(AF36-AH36+(CX36-50)/AG36)/AF36,0)</f>
        <v>0.84285714285714286</v>
      </c>
      <c r="AJ36" s="11">
        <f>SUM(D36:AE36)</f>
        <v>3</v>
      </c>
      <c r="AK36" s="10">
        <f>MAX(AJ36-AL36-AM36,0)*-1</f>
        <v>0</v>
      </c>
      <c r="AL36" s="10">
        <v>10</v>
      </c>
      <c r="AM36" s="10">
        <v>3</v>
      </c>
      <c r="AN36" s="7">
        <f>AJ36+AK36+AO36</f>
        <v>3</v>
      </c>
      <c r="AO36" s="6"/>
      <c r="AP36" s="3">
        <v>0.5</v>
      </c>
      <c r="AQ36" s="15">
        <f>MIN(AN36,AL36)*AP36</f>
        <v>1.5</v>
      </c>
      <c r="AR36" s="6">
        <v>0</v>
      </c>
      <c r="AS36" s="6">
        <v>0</v>
      </c>
      <c r="AT36" s="6">
        <v>5</v>
      </c>
      <c r="AU36" s="6">
        <v>0</v>
      </c>
      <c r="AV36" s="7"/>
      <c r="AW36" s="7">
        <v>0</v>
      </c>
      <c r="AX36" s="7"/>
      <c r="AY36" s="7">
        <v>0</v>
      </c>
      <c r="AZ36" s="6"/>
      <c r="BA36" s="6">
        <v>3</v>
      </c>
      <c r="BB36" s="6"/>
      <c r="BC36" s="6">
        <v>-5</v>
      </c>
      <c r="BD36" s="7"/>
      <c r="BE36" s="7">
        <f>IF(DM36&gt;=70, 5, 0)</f>
        <v>5</v>
      </c>
      <c r="BF36" s="7"/>
      <c r="BG36" s="7"/>
      <c r="BH36" s="7">
        <v>0</v>
      </c>
      <c r="BI36" s="6"/>
      <c r="BJ36" s="6">
        <f>IF(DZ36&gt;=70, 6, 0)</f>
        <v>0</v>
      </c>
      <c r="BK36" s="6">
        <v>0</v>
      </c>
      <c r="BL36" s="7"/>
      <c r="BM36" s="7"/>
      <c r="BN36" s="7"/>
      <c r="BO36" s="6"/>
      <c r="BP36" s="6">
        <f>IF(EC36&gt;=70, 6, 0)</f>
        <v>0</v>
      </c>
      <c r="BQ36" s="6"/>
      <c r="BR36" s="7"/>
      <c r="BS36" s="7"/>
      <c r="BT36" s="7"/>
      <c r="BU36" s="6"/>
      <c r="BV36" s="6">
        <f>IF(DP36&gt;=70, 5, 0)</f>
        <v>0</v>
      </c>
      <c r="BW36" s="6"/>
      <c r="BX36" s="6"/>
      <c r="BY36" s="6"/>
      <c r="BZ36" s="7"/>
      <c r="CA36" s="7"/>
      <c r="CB36" s="7"/>
      <c r="CC36" s="6"/>
      <c r="CD36" s="6">
        <f>IF(DS36&gt;=70, 5, 0)</f>
        <v>0</v>
      </c>
      <c r="CE36" s="6"/>
      <c r="CF36" s="6"/>
      <c r="CG36" s="6"/>
      <c r="CH36" s="7"/>
      <c r="CI36" s="7"/>
      <c r="CJ36" s="7"/>
      <c r="CK36" s="6"/>
      <c r="CL36" s="6">
        <f>IF(DV36&gt;=70, 5, 0)</f>
        <v>0</v>
      </c>
      <c r="CM36" s="6"/>
      <c r="CN36" s="6"/>
      <c r="CO36" s="6"/>
      <c r="CP36" s="7"/>
      <c r="CQ36" s="7">
        <f>IF(EF36&gt;=70, 6, 0)</f>
        <v>0</v>
      </c>
      <c r="CR36" s="7"/>
      <c r="CS36" s="6"/>
      <c r="CT36" s="7"/>
      <c r="CU36" s="6"/>
      <c r="CV36" s="10">
        <f>SUM(AR36:CU36)</f>
        <v>8</v>
      </c>
      <c r="CW36" s="10">
        <v>50</v>
      </c>
      <c r="CX36" s="17">
        <f>CV36+CW36</f>
        <v>58</v>
      </c>
      <c r="CY36" s="1">
        <v>88.57</v>
      </c>
      <c r="CZ36" s="18">
        <v>0</v>
      </c>
      <c r="DA36" s="18">
        <v>0</v>
      </c>
      <c r="DB36" s="29">
        <f>AVERAGE(CZ36:DA36)</f>
        <v>0</v>
      </c>
      <c r="DC36" s="1">
        <v>0</v>
      </c>
      <c r="DD36" s="29">
        <v>0</v>
      </c>
      <c r="DE36" s="1">
        <v>0</v>
      </c>
      <c r="DF36" s="29">
        <v>0</v>
      </c>
      <c r="DG36" s="18">
        <v>0</v>
      </c>
      <c r="DH36" s="18">
        <v>0</v>
      </c>
      <c r="DI36" s="1">
        <f>AVERAGE(DG36:DH36)</f>
        <v>0</v>
      </c>
      <c r="DJ36" s="15">
        <f>AVERAGE(CY36,DB36:DF36,DI36)</f>
        <v>12.652857142857142</v>
      </c>
      <c r="DK36" s="1">
        <v>73.33</v>
      </c>
      <c r="DL36" s="1">
        <v>0</v>
      </c>
      <c r="DM36" s="1">
        <f>MAX(DK36:DL36)</f>
        <v>73.33</v>
      </c>
      <c r="DN36" s="29">
        <v>0</v>
      </c>
      <c r="DO36" s="29">
        <v>0</v>
      </c>
      <c r="DP36" s="29">
        <f>MAX(DN36:DO36)</f>
        <v>0</v>
      </c>
      <c r="DQ36" s="1">
        <v>0</v>
      </c>
      <c r="DR36" s="1">
        <v>0</v>
      </c>
      <c r="DS36" s="1">
        <f>MAX(DQ36:DR36)</f>
        <v>0</v>
      </c>
      <c r="DT36" s="29">
        <v>0</v>
      </c>
      <c r="DU36" s="29">
        <v>0</v>
      </c>
      <c r="DV36" s="29">
        <f>MAX(DT36:DU36)</f>
        <v>0</v>
      </c>
      <c r="DW36" s="15">
        <f>AVERAGE(DM36,DP36,DS36,DV36)</f>
        <v>18.3325</v>
      </c>
      <c r="DX36" s="1">
        <v>0</v>
      </c>
      <c r="DY36" s="1">
        <v>0</v>
      </c>
      <c r="DZ36" s="1">
        <f>MAX(DX36:DY36)</f>
        <v>0</v>
      </c>
      <c r="EA36" s="29">
        <v>0</v>
      </c>
      <c r="EB36" s="29">
        <v>0</v>
      </c>
      <c r="EC36" s="29">
        <f>MAX(EA36:EB36)</f>
        <v>0</v>
      </c>
      <c r="ED36" s="1">
        <v>0</v>
      </c>
      <c r="EE36" s="1">
        <v>0</v>
      </c>
      <c r="EF36" s="1">
        <f>MAX(ED36:EE36)</f>
        <v>0</v>
      </c>
      <c r="EG36" s="15">
        <f>AVERAGE(DZ36,EC36,EF36)</f>
        <v>0</v>
      </c>
      <c r="EH36" s="3">
        <v>0.25</v>
      </c>
      <c r="EI36" s="3">
        <v>0.2</v>
      </c>
      <c r="EJ36" s="3">
        <v>0.25</v>
      </c>
      <c r="EK36" s="3">
        <v>0.3</v>
      </c>
      <c r="EL36" s="25">
        <f>MIN(IF(C36="Yes",AQ36+CX36,0),100)</f>
        <v>59.5</v>
      </c>
      <c r="EM36" s="25">
        <f>IF(EQ36&lt;0,EL36+EQ36*-4,EL36)</f>
        <v>59.5</v>
      </c>
      <c r="EN36" s="25">
        <f>MIN(IF(C36="Yes",AQ36+DJ36,0), 100)</f>
        <v>14.152857142857142</v>
      </c>
      <c r="EO36" s="25">
        <f>MIN(IF(C36="Yes",AQ36+DW36,0),100)</f>
        <v>19.8325</v>
      </c>
      <c r="EP36" s="25">
        <f>MIN(IF(C36="Yes",AQ36+EG36,0), 100)</f>
        <v>1.5</v>
      </c>
      <c r="EQ36" s="26">
        <f>EH36*EL36+EI36*EN36+EJ36*EO36+EK36*EP36</f>
        <v>23.113696428571426</v>
      </c>
      <c r="ER36" s="26">
        <f>EH36*EM36+EI36*EN36+EJ36*EO36+EK36*EP36</f>
        <v>23.113696428571426</v>
      </c>
    </row>
    <row r="37" spans="1:148" customFormat="1" x14ac:dyDescent="0.25">
      <c r="A37">
        <v>1402017033</v>
      </c>
      <c r="B37" t="s">
        <v>107</v>
      </c>
      <c r="C37" s="2" t="s">
        <v>108</v>
      </c>
      <c r="D37" s="6">
        <v>1</v>
      </c>
      <c r="E37" s="6">
        <v>1</v>
      </c>
      <c r="F37" s="7">
        <v>1</v>
      </c>
      <c r="G37" s="7"/>
      <c r="H37" s="6">
        <v>1</v>
      </c>
      <c r="I37" s="6">
        <v>1</v>
      </c>
      <c r="J37" s="7">
        <v>1</v>
      </c>
      <c r="K37" s="7"/>
      <c r="L37" s="6">
        <v>1</v>
      </c>
      <c r="M37" s="8"/>
      <c r="N37" s="7"/>
      <c r="O37" s="7"/>
      <c r="P37" s="6"/>
      <c r="Q37" s="8"/>
      <c r="R37" s="7"/>
      <c r="S37" s="7"/>
      <c r="T37" s="6"/>
      <c r="U37" s="6"/>
      <c r="V37" s="7"/>
      <c r="W37" s="7"/>
      <c r="X37" s="6"/>
      <c r="Y37" s="6"/>
      <c r="Z37" s="7"/>
      <c r="AA37" s="7"/>
      <c r="AB37" s="6"/>
      <c r="AC37" s="6"/>
      <c r="AD37" s="7"/>
      <c r="AE37" s="8"/>
      <c r="AF37" s="10">
        <v>14</v>
      </c>
      <c r="AG37" s="10">
        <v>10</v>
      </c>
      <c r="AH37" s="10">
        <f>COUNT(D37:AE37)</f>
        <v>7</v>
      </c>
      <c r="AI37" s="22">
        <f>IF(C37="Yes",(AF37-AH37+(CX37-50)/AG37)/AF37,0)</f>
        <v>0.5357142857142857</v>
      </c>
      <c r="AJ37" s="11">
        <f>SUM(D37:AE37)</f>
        <v>7</v>
      </c>
      <c r="AK37" s="10">
        <f>MAX(AJ37-AL37-AM37,0)*-1</f>
        <v>0</v>
      </c>
      <c r="AL37" s="10">
        <v>10</v>
      </c>
      <c r="AM37" s="10">
        <v>3</v>
      </c>
      <c r="AN37" s="7">
        <f>AJ37+AK37+AO37</f>
        <v>7</v>
      </c>
      <c r="AO37" s="6"/>
      <c r="AP37" s="3">
        <v>0.5</v>
      </c>
      <c r="AQ37" s="15">
        <f>MIN(AN37,AL37)*AP37</f>
        <v>3.5</v>
      </c>
      <c r="AR37" s="6">
        <v>0</v>
      </c>
      <c r="AS37" s="6">
        <v>0</v>
      </c>
      <c r="AT37" s="6">
        <v>2</v>
      </c>
      <c r="AU37" s="6">
        <v>0</v>
      </c>
      <c r="AV37" s="7"/>
      <c r="AW37" s="7">
        <v>0</v>
      </c>
      <c r="AX37" s="7"/>
      <c r="AY37" s="7">
        <v>0</v>
      </c>
      <c r="AZ37" s="6"/>
      <c r="BA37" s="6">
        <v>3</v>
      </c>
      <c r="BB37" s="6"/>
      <c r="BC37" s="6">
        <v>0</v>
      </c>
      <c r="BD37" s="7"/>
      <c r="BE37" s="7">
        <f>IF(DM37&gt;=70, 5, 0)</f>
        <v>0</v>
      </c>
      <c r="BF37" s="7"/>
      <c r="BG37" s="7"/>
      <c r="BH37" s="7">
        <v>0</v>
      </c>
      <c r="BI37" s="6"/>
      <c r="BJ37" s="6">
        <f>IF(DZ37&gt;=70, 6, 0)</f>
        <v>0</v>
      </c>
      <c r="BK37" s="6">
        <v>0</v>
      </c>
      <c r="BL37" s="7"/>
      <c r="BM37" s="7"/>
      <c r="BN37" s="7"/>
      <c r="BO37" s="6"/>
      <c r="BP37" s="6">
        <f>IF(EC37&gt;=70, 6, 0)</f>
        <v>0</v>
      </c>
      <c r="BQ37" s="6"/>
      <c r="BR37" s="7"/>
      <c r="BS37" s="7"/>
      <c r="BT37" s="7"/>
      <c r="BU37" s="6"/>
      <c r="BV37" s="6">
        <f>IF(DP37&gt;=70, 5, 0)</f>
        <v>0</v>
      </c>
      <c r="BW37" s="6"/>
      <c r="BX37" s="6"/>
      <c r="BY37" s="6"/>
      <c r="BZ37" s="7"/>
      <c r="CA37" s="7"/>
      <c r="CB37" s="7"/>
      <c r="CC37" s="6"/>
      <c r="CD37" s="6">
        <f>IF(DS37&gt;=70, 5, 0)</f>
        <v>0</v>
      </c>
      <c r="CE37" s="6"/>
      <c r="CF37" s="6"/>
      <c r="CG37" s="6"/>
      <c r="CH37" s="7"/>
      <c r="CI37" s="7"/>
      <c r="CJ37" s="7"/>
      <c r="CK37" s="6"/>
      <c r="CL37" s="6">
        <f>IF(DV37&gt;=70, 5, 0)</f>
        <v>0</v>
      </c>
      <c r="CM37" s="6"/>
      <c r="CN37" s="6"/>
      <c r="CO37" s="6"/>
      <c r="CP37" s="7"/>
      <c r="CQ37" s="7">
        <f>IF(EF37&gt;=70, 6, 0)</f>
        <v>0</v>
      </c>
      <c r="CR37" s="7"/>
      <c r="CS37" s="6"/>
      <c r="CT37" s="7"/>
      <c r="CU37" s="6"/>
      <c r="CV37" s="10">
        <f>SUM(AR37:CU37)</f>
        <v>5</v>
      </c>
      <c r="CW37" s="10">
        <v>50</v>
      </c>
      <c r="CX37" s="17">
        <f>CV37+CW37</f>
        <v>55</v>
      </c>
      <c r="CY37" s="1">
        <v>80</v>
      </c>
      <c r="CZ37" s="18">
        <v>0</v>
      </c>
      <c r="DA37" s="18">
        <v>0</v>
      </c>
      <c r="DB37" s="29">
        <f>AVERAGE(CZ37:DA37)</f>
        <v>0</v>
      </c>
      <c r="DC37" s="1">
        <v>0</v>
      </c>
      <c r="DD37" s="29">
        <v>0</v>
      </c>
      <c r="DE37" s="1">
        <v>0</v>
      </c>
      <c r="DF37" s="29">
        <v>0</v>
      </c>
      <c r="DG37" s="18">
        <v>0</v>
      </c>
      <c r="DH37" s="18">
        <v>0</v>
      </c>
      <c r="DI37" s="1">
        <f>AVERAGE(DG37:DH37)</f>
        <v>0</v>
      </c>
      <c r="DJ37" s="15">
        <f>AVERAGE(CY37,DB37:DF37,DI37)</f>
        <v>11.428571428571429</v>
      </c>
      <c r="DK37" s="1">
        <v>33.33</v>
      </c>
      <c r="DL37" s="1">
        <v>0</v>
      </c>
      <c r="DM37" s="1">
        <f>MAX(DK37:DL37)</f>
        <v>33.33</v>
      </c>
      <c r="DN37" s="29">
        <v>0</v>
      </c>
      <c r="DO37" s="29">
        <v>0</v>
      </c>
      <c r="DP37" s="29">
        <f>MAX(DN37:DO37)</f>
        <v>0</v>
      </c>
      <c r="DQ37" s="1">
        <v>0</v>
      </c>
      <c r="DR37" s="1">
        <v>0</v>
      </c>
      <c r="DS37" s="1">
        <f>MAX(DQ37:DR37)</f>
        <v>0</v>
      </c>
      <c r="DT37" s="29">
        <v>0</v>
      </c>
      <c r="DU37" s="29">
        <v>0</v>
      </c>
      <c r="DV37" s="29">
        <f>MAX(DT37:DU37)</f>
        <v>0</v>
      </c>
      <c r="DW37" s="15">
        <f>AVERAGE(DM37,DP37,DS37,DV37)</f>
        <v>8.3324999999999996</v>
      </c>
      <c r="DX37" s="1">
        <v>13.33</v>
      </c>
      <c r="DY37" s="1">
        <v>0</v>
      </c>
      <c r="DZ37" s="1">
        <f>MAX(DX37:DY37)</f>
        <v>13.33</v>
      </c>
      <c r="EA37" s="29">
        <v>0</v>
      </c>
      <c r="EB37" s="29">
        <v>0</v>
      </c>
      <c r="EC37" s="29">
        <f>MAX(EA37:EB37)</f>
        <v>0</v>
      </c>
      <c r="ED37" s="1">
        <v>0</v>
      </c>
      <c r="EE37" s="1">
        <v>0</v>
      </c>
      <c r="EF37" s="1">
        <f>MAX(ED37:EE37)</f>
        <v>0</v>
      </c>
      <c r="EG37" s="15">
        <f>AVERAGE(DZ37,EC37,EF37)</f>
        <v>4.4433333333333334</v>
      </c>
      <c r="EH37" s="3">
        <v>0.25</v>
      </c>
      <c r="EI37" s="3">
        <v>0.2</v>
      </c>
      <c r="EJ37" s="3">
        <v>0.25</v>
      </c>
      <c r="EK37" s="3">
        <v>0.3</v>
      </c>
      <c r="EL37" s="25">
        <f>MIN(IF(C37="Yes",AQ37+CX37,0),100)</f>
        <v>58.5</v>
      </c>
      <c r="EM37" s="25">
        <f>IF(EQ37&lt;0,EL37+EQ37*-4,EL37)</f>
        <v>58.5</v>
      </c>
      <c r="EN37" s="25">
        <f>MIN(IF(C37="Yes",AQ37+DJ37,0), 100)</f>
        <v>14.928571428571429</v>
      </c>
      <c r="EO37" s="25">
        <f>MIN(IF(C37="Yes",AQ37+DW37,0),100)</f>
        <v>11.8325</v>
      </c>
      <c r="EP37" s="25">
        <f>MIN(IF(C37="Yes",AQ37+EG37,0), 100)</f>
        <v>7.9433333333333334</v>
      </c>
      <c r="EQ37" s="26">
        <f>EH37*EL37+EI37*EN37+EJ37*EO37+EK37*EP37</f>
        <v>22.951839285714286</v>
      </c>
      <c r="ER37" s="26">
        <f>EH37*EM37+EI37*EN37+EJ37*EO37+EK37*EP37</f>
        <v>22.951839285714286</v>
      </c>
    </row>
    <row r="38" spans="1:148" customFormat="1" x14ac:dyDescent="0.25">
      <c r="A38">
        <v>1402018025</v>
      </c>
      <c r="B38" t="s">
        <v>107</v>
      </c>
      <c r="C38" s="2" t="s">
        <v>108</v>
      </c>
      <c r="D38" s="6">
        <v>1</v>
      </c>
      <c r="E38" s="6">
        <v>1</v>
      </c>
      <c r="F38" s="7"/>
      <c r="G38" s="7">
        <v>1</v>
      </c>
      <c r="H38" s="6"/>
      <c r="I38" s="6">
        <v>1</v>
      </c>
      <c r="J38" s="7">
        <v>1</v>
      </c>
      <c r="K38" s="7"/>
      <c r="L38" s="6"/>
      <c r="M38" s="8"/>
      <c r="N38" s="7"/>
      <c r="O38" s="7"/>
      <c r="P38" s="6"/>
      <c r="Q38" s="8"/>
      <c r="R38" s="7"/>
      <c r="S38" s="7"/>
      <c r="T38" s="6"/>
      <c r="U38" s="6"/>
      <c r="V38" s="7"/>
      <c r="W38" s="7"/>
      <c r="X38" s="6"/>
      <c r="Y38" s="6"/>
      <c r="Z38" s="7"/>
      <c r="AA38" s="7"/>
      <c r="AB38" s="6"/>
      <c r="AC38" s="6"/>
      <c r="AD38" s="7"/>
      <c r="AE38" s="8"/>
      <c r="AF38" s="10">
        <v>14</v>
      </c>
      <c r="AG38" s="10">
        <v>10</v>
      </c>
      <c r="AH38" s="10">
        <f>COUNT(D38:AE38)</f>
        <v>5</v>
      </c>
      <c r="AI38" s="22">
        <f>IF(C38="Yes",(AF38-AH38+(CX38-50)/AG38)/AF38,0)</f>
        <v>0.80714285714285716</v>
      </c>
      <c r="AJ38" s="11">
        <f>SUM(D38:AE38)</f>
        <v>5</v>
      </c>
      <c r="AK38" s="10">
        <f>MAX(AJ38-AL38-AM38,0)*-1</f>
        <v>0</v>
      </c>
      <c r="AL38" s="10">
        <v>10</v>
      </c>
      <c r="AM38" s="10">
        <v>3</v>
      </c>
      <c r="AN38" s="7">
        <f>AJ38+AK38+AO38</f>
        <v>5</v>
      </c>
      <c r="AO38" s="6"/>
      <c r="AP38" s="3">
        <v>0.5</v>
      </c>
      <c r="AQ38" s="15">
        <f>MIN(AN38,AL38)*AP38</f>
        <v>2.5</v>
      </c>
      <c r="AR38" s="6">
        <v>0</v>
      </c>
      <c r="AS38" s="6">
        <v>0</v>
      </c>
      <c r="AT38" s="6">
        <v>0</v>
      </c>
      <c r="AU38" s="6">
        <v>0</v>
      </c>
      <c r="AV38" s="7"/>
      <c r="AW38" s="7">
        <v>0</v>
      </c>
      <c r="AX38" s="7"/>
      <c r="AY38" s="7">
        <v>0</v>
      </c>
      <c r="AZ38" s="6"/>
      <c r="BA38" s="6">
        <v>3</v>
      </c>
      <c r="BB38" s="6"/>
      <c r="BC38" s="6">
        <v>0</v>
      </c>
      <c r="BD38" s="7"/>
      <c r="BE38" s="7">
        <f>IF(DM38&gt;=70, 5, 0)</f>
        <v>0</v>
      </c>
      <c r="BF38" s="7"/>
      <c r="BG38" s="7"/>
      <c r="BH38" s="7">
        <v>0</v>
      </c>
      <c r="BI38" s="6"/>
      <c r="BJ38" s="6">
        <f>IF(DZ38&gt;=70, 6, 0)</f>
        <v>0</v>
      </c>
      <c r="BK38" s="6">
        <v>0</v>
      </c>
      <c r="BL38" s="7"/>
      <c r="BM38" s="7"/>
      <c r="BN38" s="7"/>
      <c r="BO38" s="6"/>
      <c r="BP38" s="6">
        <f>IF(EC38&gt;=70, 6, 0)</f>
        <v>0</v>
      </c>
      <c r="BQ38" s="6"/>
      <c r="BR38" s="7"/>
      <c r="BS38" s="7"/>
      <c r="BT38" s="7"/>
      <c r="BU38" s="6"/>
      <c r="BV38" s="6">
        <f>IF(DP38&gt;=70, 5, 0)</f>
        <v>0</v>
      </c>
      <c r="BW38" s="6"/>
      <c r="BX38" s="6"/>
      <c r="BY38" s="6"/>
      <c r="BZ38" s="7"/>
      <c r="CA38" s="7"/>
      <c r="CB38" s="7"/>
      <c r="CC38" s="6"/>
      <c r="CD38" s="6">
        <f>IF(DS38&gt;=70, 5, 0)</f>
        <v>0</v>
      </c>
      <c r="CE38" s="6"/>
      <c r="CF38" s="6"/>
      <c r="CG38" s="6"/>
      <c r="CH38" s="7"/>
      <c r="CI38" s="7"/>
      <c r="CJ38" s="7"/>
      <c r="CK38" s="6"/>
      <c r="CL38" s="6">
        <f>IF(DV38&gt;=70, 5, 0)</f>
        <v>0</v>
      </c>
      <c r="CM38" s="6"/>
      <c r="CN38" s="6"/>
      <c r="CO38" s="6"/>
      <c r="CP38" s="7"/>
      <c r="CQ38" s="7">
        <f>IF(EF38&gt;=70, 6, 0)</f>
        <v>0</v>
      </c>
      <c r="CR38" s="7"/>
      <c r="CS38" s="6">
        <v>20</v>
      </c>
      <c r="CT38" s="7"/>
      <c r="CU38" s="6"/>
      <c r="CV38" s="10">
        <f>SUM(AR38:CU38)</f>
        <v>23</v>
      </c>
      <c r="CW38" s="10">
        <v>50</v>
      </c>
      <c r="CX38" s="17">
        <f>CV38+CW38</f>
        <v>73</v>
      </c>
      <c r="CY38" s="1">
        <v>42.86</v>
      </c>
      <c r="CZ38" s="18">
        <v>0</v>
      </c>
      <c r="DA38" s="18">
        <v>0</v>
      </c>
      <c r="DB38" s="29">
        <f>AVERAGE(CZ38:DA38)</f>
        <v>0</v>
      </c>
      <c r="DC38" s="1">
        <v>0</v>
      </c>
      <c r="DD38" s="29">
        <v>0</v>
      </c>
      <c r="DE38" s="1">
        <v>0</v>
      </c>
      <c r="DF38" s="29">
        <v>0</v>
      </c>
      <c r="DG38" s="18">
        <v>0</v>
      </c>
      <c r="DH38" s="18">
        <v>0</v>
      </c>
      <c r="DI38" s="1">
        <f>AVERAGE(DG38:DH38)</f>
        <v>0</v>
      </c>
      <c r="DJ38" s="15">
        <f>AVERAGE(CY38,DB38:DF38,DI38)</f>
        <v>6.1228571428571428</v>
      </c>
      <c r="DK38" s="1">
        <v>13.33</v>
      </c>
      <c r="DL38" s="1">
        <v>0</v>
      </c>
      <c r="DM38" s="1">
        <f>MAX(DK38:DL38)</f>
        <v>13.33</v>
      </c>
      <c r="DN38" s="29">
        <v>0</v>
      </c>
      <c r="DO38" s="29">
        <v>0</v>
      </c>
      <c r="DP38" s="29">
        <f>MAX(DN38:DO38)</f>
        <v>0</v>
      </c>
      <c r="DQ38" s="1">
        <v>0</v>
      </c>
      <c r="DR38" s="1">
        <v>0</v>
      </c>
      <c r="DS38" s="1">
        <f>MAX(DQ38:DR38)</f>
        <v>0</v>
      </c>
      <c r="DT38" s="29">
        <v>0</v>
      </c>
      <c r="DU38" s="29">
        <v>0</v>
      </c>
      <c r="DV38" s="29">
        <f>MAX(DT38:DU38)</f>
        <v>0</v>
      </c>
      <c r="DW38" s="15">
        <f>AVERAGE(DM38,DP38,DS38,DV38)</f>
        <v>3.3325</v>
      </c>
      <c r="DX38" s="1">
        <v>0</v>
      </c>
      <c r="DY38" s="1">
        <v>0</v>
      </c>
      <c r="DZ38" s="1">
        <f>MAX(DX38:DY38)</f>
        <v>0</v>
      </c>
      <c r="EA38" s="29">
        <v>0</v>
      </c>
      <c r="EB38" s="29">
        <v>0</v>
      </c>
      <c r="EC38" s="29">
        <f>MAX(EA38:EB38)</f>
        <v>0</v>
      </c>
      <c r="ED38" s="1">
        <v>0</v>
      </c>
      <c r="EE38" s="1">
        <v>0</v>
      </c>
      <c r="EF38" s="1">
        <f>MAX(ED38:EE38)</f>
        <v>0</v>
      </c>
      <c r="EG38" s="15">
        <f>AVERAGE(DZ38,EC38,EF38)</f>
        <v>0</v>
      </c>
      <c r="EH38" s="3">
        <v>0.25</v>
      </c>
      <c r="EI38" s="3">
        <v>0.2</v>
      </c>
      <c r="EJ38" s="3">
        <v>0.25</v>
      </c>
      <c r="EK38" s="3">
        <v>0.3</v>
      </c>
      <c r="EL38" s="25">
        <f>MIN(IF(C38="Yes",AQ38+CX38,0),100)</f>
        <v>75.5</v>
      </c>
      <c r="EM38" s="25">
        <f>IF(EQ38&lt;0,EL38+EQ38*-4,EL38)</f>
        <v>75.5</v>
      </c>
      <c r="EN38" s="25">
        <f>MIN(IF(C38="Yes",AQ38+DJ38,0), 100)</f>
        <v>8.6228571428571428</v>
      </c>
      <c r="EO38" s="25">
        <f>MIN(IF(C38="Yes",AQ38+DW38,0),100)</f>
        <v>5.8324999999999996</v>
      </c>
      <c r="EP38" s="25">
        <f>MIN(IF(C38="Yes",AQ38+EG38,0), 100)</f>
        <v>2.5</v>
      </c>
      <c r="EQ38" s="26">
        <f>EH38*EL38+EI38*EN38+EJ38*EO38+EK38*EP38</f>
        <v>22.807696428571429</v>
      </c>
      <c r="ER38" s="26">
        <f>EH38*EM38+EI38*EN38+EJ38*EO38+EK38*EP38</f>
        <v>22.807696428571429</v>
      </c>
    </row>
    <row r="39" spans="1:148" customFormat="1" x14ac:dyDescent="0.25">
      <c r="A39">
        <v>1402019079</v>
      </c>
      <c r="B39" t="s">
        <v>105</v>
      </c>
      <c r="C39" s="2" t="s">
        <v>108</v>
      </c>
      <c r="D39" s="6">
        <v>1</v>
      </c>
      <c r="E39" s="6"/>
      <c r="F39" s="7">
        <v>1</v>
      </c>
      <c r="G39" s="7"/>
      <c r="H39" s="6"/>
      <c r="I39" s="6"/>
      <c r="J39" s="7"/>
      <c r="K39" s="7"/>
      <c r="L39" s="6"/>
      <c r="M39" s="8"/>
      <c r="N39" s="7"/>
      <c r="O39" s="7"/>
      <c r="P39" s="6"/>
      <c r="Q39" s="8"/>
      <c r="R39" s="7"/>
      <c r="S39" s="7"/>
      <c r="T39" s="6"/>
      <c r="U39" s="6"/>
      <c r="V39" s="7"/>
      <c r="W39" s="7"/>
      <c r="X39" s="6"/>
      <c r="Y39" s="6"/>
      <c r="Z39" s="7"/>
      <c r="AA39" s="7"/>
      <c r="AB39" s="6"/>
      <c r="AC39" s="6"/>
      <c r="AD39" s="7"/>
      <c r="AE39" s="8"/>
      <c r="AF39" s="10">
        <v>14</v>
      </c>
      <c r="AG39" s="10">
        <v>10</v>
      </c>
      <c r="AH39" s="10">
        <f>COUNT(D39:AE39)</f>
        <v>2</v>
      </c>
      <c r="AI39" s="22">
        <f>IF(C39="Yes",(AF39-AH39+(CX39-50)/AG39)/AF39,0)</f>
        <v>0.90714285714285714</v>
      </c>
      <c r="AJ39" s="11">
        <f>SUM(D39:AE39)</f>
        <v>2</v>
      </c>
      <c r="AK39" s="10">
        <f>MAX(AJ39-AL39-AM39,0)*-1</f>
        <v>0</v>
      </c>
      <c r="AL39" s="10">
        <v>10</v>
      </c>
      <c r="AM39" s="10">
        <v>3</v>
      </c>
      <c r="AN39" s="7">
        <f>AJ39+AK39+AO39</f>
        <v>2</v>
      </c>
      <c r="AO39" s="6"/>
      <c r="AP39" s="3">
        <v>0.5</v>
      </c>
      <c r="AQ39" s="15">
        <f>MIN(AN39,AL39)*AP39</f>
        <v>1</v>
      </c>
      <c r="AR39" s="6">
        <v>0</v>
      </c>
      <c r="AS39" s="6">
        <v>0</v>
      </c>
      <c r="AT39" s="6">
        <v>7</v>
      </c>
      <c r="AU39" s="6">
        <v>0</v>
      </c>
      <c r="AV39" s="7"/>
      <c r="AW39" s="7">
        <v>0</v>
      </c>
      <c r="AX39" s="7"/>
      <c r="AY39" s="7">
        <v>0</v>
      </c>
      <c r="AZ39" s="6"/>
      <c r="BA39" s="6">
        <v>0</v>
      </c>
      <c r="BB39" s="6"/>
      <c r="BC39" s="6">
        <v>0</v>
      </c>
      <c r="BD39" s="7"/>
      <c r="BE39" s="7">
        <f>IF(DM39&gt;=70, 5, 0)</f>
        <v>0</v>
      </c>
      <c r="BF39" s="7"/>
      <c r="BG39" s="7"/>
      <c r="BH39" s="7">
        <v>0</v>
      </c>
      <c r="BI39" s="6"/>
      <c r="BJ39" s="6">
        <f>IF(DZ39&gt;=70, 6, 0)</f>
        <v>0</v>
      </c>
      <c r="BK39" s="6">
        <v>0</v>
      </c>
      <c r="BL39" s="7"/>
      <c r="BM39" s="7"/>
      <c r="BN39" s="7"/>
      <c r="BO39" s="6"/>
      <c r="BP39" s="6">
        <f>IF(EC39&gt;=70, 6, 0)</f>
        <v>0</v>
      </c>
      <c r="BQ39" s="6"/>
      <c r="BR39" s="7"/>
      <c r="BS39" s="7"/>
      <c r="BT39" s="7"/>
      <c r="BU39" s="6"/>
      <c r="BV39" s="6">
        <f>IF(DP39&gt;=70, 5, 0)</f>
        <v>0</v>
      </c>
      <c r="BW39" s="6"/>
      <c r="BX39" s="6"/>
      <c r="BY39" s="6"/>
      <c r="BZ39" s="7"/>
      <c r="CA39" s="7"/>
      <c r="CB39" s="7"/>
      <c r="CC39" s="6"/>
      <c r="CD39" s="6">
        <f>IF(DS39&gt;=70, 5, 0)</f>
        <v>0</v>
      </c>
      <c r="CE39" s="6"/>
      <c r="CF39" s="6"/>
      <c r="CG39" s="6"/>
      <c r="CH39" s="7"/>
      <c r="CI39" s="7"/>
      <c r="CJ39" s="7"/>
      <c r="CK39" s="6"/>
      <c r="CL39" s="6">
        <f>IF(DV39&gt;=70, 5, 0)</f>
        <v>0</v>
      </c>
      <c r="CM39" s="6"/>
      <c r="CN39" s="6"/>
      <c r="CO39" s="6"/>
      <c r="CP39" s="7"/>
      <c r="CQ39" s="7">
        <f>IF(EF39&gt;=70, 6, 0)</f>
        <v>0</v>
      </c>
      <c r="CR39" s="7"/>
      <c r="CS39" s="6"/>
      <c r="CT39" s="7"/>
      <c r="CU39" s="6"/>
      <c r="CV39" s="10">
        <f>SUM(AR39:CU39)</f>
        <v>7</v>
      </c>
      <c r="CW39" s="10">
        <v>50</v>
      </c>
      <c r="CX39" s="17">
        <f>CV39+CW39</f>
        <v>57</v>
      </c>
      <c r="CY39" s="1">
        <v>88.57</v>
      </c>
      <c r="CZ39" s="18">
        <v>0</v>
      </c>
      <c r="DA39" s="18">
        <v>0</v>
      </c>
      <c r="DB39" s="29">
        <f>AVERAGE(CZ39:DA39)</f>
        <v>0</v>
      </c>
      <c r="DC39" s="1">
        <v>0</v>
      </c>
      <c r="DD39" s="29">
        <v>0</v>
      </c>
      <c r="DE39" s="1">
        <v>0</v>
      </c>
      <c r="DF39" s="29">
        <v>0</v>
      </c>
      <c r="DG39" s="18">
        <v>0</v>
      </c>
      <c r="DH39" s="18">
        <v>0</v>
      </c>
      <c r="DI39" s="1">
        <f>AVERAGE(DG39:DH39)</f>
        <v>0</v>
      </c>
      <c r="DJ39" s="15">
        <f>AVERAGE(CY39,DB39:DF39,DI39)</f>
        <v>12.652857142857142</v>
      </c>
      <c r="DK39" s="1">
        <v>53.33</v>
      </c>
      <c r="DL39" s="1">
        <v>0</v>
      </c>
      <c r="DM39" s="1">
        <f>MAX(DK39:DL39)</f>
        <v>53.33</v>
      </c>
      <c r="DN39" s="29">
        <v>0</v>
      </c>
      <c r="DO39" s="29">
        <v>0</v>
      </c>
      <c r="DP39" s="29">
        <f>MAX(DN39:DO39)</f>
        <v>0</v>
      </c>
      <c r="DQ39" s="1">
        <v>0</v>
      </c>
      <c r="DR39" s="1">
        <v>0</v>
      </c>
      <c r="DS39" s="1">
        <f>MAX(DQ39:DR39)</f>
        <v>0</v>
      </c>
      <c r="DT39" s="29">
        <v>0</v>
      </c>
      <c r="DU39" s="29">
        <v>0</v>
      </c>
      <c r="DV39" s="29">
        <f>MAX(DT39:DU39)</f>
        <v>0</v>
      </c>
      <c r="DW39" s="15">
        <f>AVERAGE(DM39,DP39,DS39,DV39)</f>
        <v>13.3325</v>
      </c>
      <c r="DX39" s="1">
        <v>13.33</v>
      </c>
      <c r="DY39" s="1">
        <v>0</v>
      </c>
      <c r="DZ39" s="1">
        <f>MAX(DX39:DY39)</f>
        <v>13.33</v>
      </c>
      <c r="EA39" s="29">
        <v>0</v>
      </c>
      <c r="EB39" s="29">
        <v>0</v>
      </c>
      <c r="EC39" s="29">
        <f>MAX(EA39:EB39)</f>
        <v>0</v>
      </c>
      <c r="ED39" s="1">
        <v>0</v>
      </c>
      <c r="EE39" s="1">
        <v>0</v>
      </c>
      <c r="EF39" s="1">
        <f>MAX(ED39:EE39)</f>
        <v>0</v>
      </c>
      <c r="EG39" s="15">
        <f>AVERAGE(DZ39,EC39,EF39)</f>
        <v>4.4433333333333334</v>
      </c>
      <c r="EH39" s="3">
        <v>0.25</v>
      </c>
      <c r="EI39" s="3">
        <v>0.2</v>
      </c>
      <c r="EJ39" s="3">
        <v>0.25</v>
      </c>
      <c r="EK39" s="3">
        <v>0.3</v>
      </c>
      <c r="EL39" s="25">
        <f>MIN(IF(C39="Yes",AQ39+CX39,0),100)</f>
        <v>58</v>
      </c>
      <c r="EM39" s="25">
        <f>IF(EQ39&lt;0,EL39+EQ39*-4,EL39)</f>
        <v>58</v>
      </c>
      <c r="EN39" s="25">
        <f>MIN(IF(C39="Yes",AQ39+DJ39,0), 100)</f>
        <v>13.652857142857142</v>
      </c>
      <c r="EO39" s="25">
        <f>MIN(IF(C39="Yes",AQ39+DW39,0),100)</f>
        <v>14.3325</v>
      </c>
      <c r="EP39" s="25">
        <f>MIN(IF(C39="Yes",AQ39+EG39,0), 100)</f>
        <v>5.4433333333333334</v>
      </c>
      <c r="EQ39" s="26">
        <f>EH39*EL39+EI39*EN39+EJ39*EO39+EK39*EP39</f>
        <v>22.446696428571428</v>
      </c>
      <c r="ER39" s="26">
        <f>EH39*EM39+EI39*EN39+EJ39*EO39+EK39*EP39</f>
        <v>22.446696428571428</v>
      </c>
    </row>
    <row r="40" spans="1:148" customFormat="1" x14ac:dyDescent="0.25">
      <c r="A40">
        <v>1402019070</v>
      </c>
      <c r="B40" t="s">
        <v>105</v>
      </c>
      <c r="C40" s="2" t="s">
        <v>108</v>
      </c>
      <c r="D40" s="6"/>
      <c r="E40" s="6">
        <v>1</v>
      </c>
      <c r="F40" s="7">
        <v>1</v>
      </c>
      <c r="G40" s="7">
        <v>1</v>
      </c>
      <c r="H40" s="6"/>
      <c r="I40" s="6">
        <v>1</v>
      </c>
      <c r="J40" s="7"/>
      <c r="K40" s="7">
        <v>1</v>
      </c>
      <c r="L40" s="6"/>
      <c r="M40" s="8"/>
      <c r="N40" s="7"/>
      <c r="O40" s="7"/>
      <c r="P40" s="6"/>
      <c r="Q40" s="8"/>
      <c r="R40" s="7"/>
      <c r="S40" s="7"/>
      <c r="T40" s="6"/>
      <c r="U40" s="6"/>
      <c r="V40" s="7"/>
      <c r="W40" s="7"/>
      <c r="X40" s="6"/>
      <c r="Y40" s="6"/>
      <c r="Z40" s="7"/>
      <c r="AA40" s="7"/>
      <c r="AB40" s="6"/>
      <c r="AC40" s="6"/>
      <c r="AD40" s="7"/>
      <c r="AE40" s="8"/>
      <c r="AF40" s="10">
        <v>14</v>
      </c>
      <c r="AG40" s="10">
        <v>10</v>
      </c>
      <c r="AH40" s="10">
        <f>COUNT(D40:AE40)</f>
        <v>5</v>
      </c>
      <c r="AI40" s="22">
        <f>IF(C40="Yes",(AF40-AH40+(CX40-50)/AG40)/AF40,0)</f>
        <v>0.6785714285714286</v>
      </c>
      <c r="AJ40" s="11">
        <f>SUM(D40:AE40)</f>
        <v>5</v>
      </c>
      <c r="AK40" s="10">
        <f>MAX(AJ40-AL40-AM40,0)*-1</f>
        <v>0</v>
      </c>
      <c r="AL40" s="10">
        <v>10</v>
      </c>
      <c r="AM40" s="10">
        <v>3</v>
      </c>
      <c r="AN40" s="7">
        <f>AJ40+AK40+AO40</f>
        <v>5</v>
      </c>
      <c r="AO40" s="6"/>
      <c r="AP40" s="3">
        <v>0.5</v>
      </c>
      <c r="AQ40" s="15">
        <f>MIN(AN40,AL40)*AP40</f>
        <v>2.5</v>
      </c>
      <c r="AR40" s="6">
        <v>0</v>
      </c>
      <c r="AS40" s="6">
        <v>0</v>
      </c>
      <c r="AT40" s="6">
        <v>7</v>
      </c>
      <c r="AU40" s="6">
        <v>0</v>
      </c>
      <c r="AV40" s="7"/>
      <c r="AW40" s="7">
        <v>0</v>
      </c>
      <c r="AX40" s="7"/>
      <c r="AY40" s="7">
        <v>0</v>
      </c>
      <c r="AZ40" s="6"/>
      <c r="BA40" s="6">
        <v>3</v>
      </c>
      <c r="BB40" s="6"/>
      <c r="BC40" s="6">
        <v>0</v>
      </c>
      <c r="BD40" s="7"/>
      <c r="BE40" s="7">
        <f>IF(DM40&gt;=70, 5, 0)</f>
        <v>0</v>
      </c>
      <c r="BF40" s="7"/>
      <c r="BG40" s="7"/>
      <c r="BH40" s="7">
        <v>0</v>
      </c>
      <c r="BI40" s="6"/>
      <c r="BJ40" s="6">
        <f>IF(DZ40&gt;=70, 6, 0)</f>
        <v>0</v>
      </c>
      <c r="BK40" s="6">
        <v>-5</v>
      </c>
      <c r="BL40" s="7"/>
      <c r="BM40" s="7"/>
      <c r="BN40" s="7"/>
      <c r="BO40" s="6"/>
      <c r="BP40" s="6">
        <f>IF(EC40&gt;=70, 6, 0)</f>
        <v>0</v>
      </c>
      <c r="BQ40" s="6"/>
      <c r="BR40" s="7"/>
      <c r="BS40" s="7"/>
      <c r="BT40" s="7"/>
      <c r="BU40" s="6"/>
      <c r="BV40" s="6">
        <f>IF(DP40&gt;=70, 5, 0)</f>
        <v>0</v>
      </c>
      <c r="BW40" s="6"/>
      <c r="BX40" s="6"/>
      <c r="BY40" s="6"/>
      <c r="BZ40" s="7"/>
      <c r="CA40" s="7"/>
      <c r="CB40" s="7"/>
      <c r="CC40" s="6"/>
      <c r="CD40" s="6">
        <f>IF(DS40&gt;=70, 5, 0)</f>
        <v>0</v>
      </c>
      <c r="CE40" s="6"/>
      <c r="CF40" s="6"/>
      <c r="CG40" s="6"/>
      <c r="CH40" s="7"/>
      <c r="CI40" s="7"/>
      <c r="CJ40" s="7"/>
      <c r="CK40" s="6"/>
      <c r="CL40" s="6">
        <f>IF(DV40&gt;=70, 5, 0)</f>
        <v>0</v>
      </c>
      <c r="CM40" s="6"/>
      <c r="CN40" s="6"/>
      <c r="CO40" s="6"/>
      <c r="CP40" s="7"/>
      <c r="CQ40" s="7">
        <f>IF(EF40&gt;=70, 6, 0)</f>
        <v>0</v>
      </c>
      <c r="CR40" s="7"/>
      <c r="CS40" s="6"/>
      <c r="CT40" s="7"/>
      <c r="CU40" s="6"/>
      <c r="CV40" s="10">
        <f>SUM(AR40:CU40)</f>
        <v>5</v>
      </c>
      <c r="CW40" s="10">
        <v>50</v>
      </c>
      <c r="CX40" s="17">
        <f>CV40+CW40</f>
        <v>55</v>
      </c>
      <c r="CY40" s="1">
        <v>91.43</v>
      </c>
      <c r="CZ40" s="18">
        <v>0</v>
      </c>
      <c r="DA40" s="18">
        <v>0</v>
      </c>
      <c r="DB40" s="29">
        <f>AVERAGE(CZ40:DA40)</f>
        <v>0</v>
      </c>
      <c r="DC40" s="1">
        <v>0</v>
      </c>
      <c r="DD40" s="29">
        <v>0</v>
      </c>
      <c r="DE40" s="1">
        <v>0</v>
      </c>
      <c r="DF40" s="29">
        <v>0</v>
      </c>
      <c r="DG40" s="18">
        <v>0</v>
      </c>
      <c r="DH40" s="18">
        <v>0</v>
      </c>
      <c r="DI40" s="1">
        <f>AVERAGE(DG40:DH40)</f>
        <v>0</v>
      </c>
      <c r="DJ40" s="15">
        <f>AVERAGE(CY40,DB40:DF40,DI40)</f>
        <v>13.061428571428573</v>
      </c>
      <c r="DK40" s="1">
        <v>46.67</v>
      </c>
      <c r="DL40" s="1">
        <v>0</v>
      </c>
      <c r="DM40" s="1">
        <f>MAX(DK40:DL40)</f>
        <v>46.67</v>
      </c>
      <c r="DN40" s="29">
        <v>0</v>
      </c>
      <c r="DO40" s="29">
        <v>0</v>
      </c>
      <c r="DP40" s="29">
        <f>MAX(DN40:DO40)</f>
        <v>0</v>
      </c>
      <c r="DQ40" s="1">
        <v>0</v>
      </c>
      <c r="DR40" s="1">
        <v>0</v>
      </c>
      <c r="DS40" s="1">
        <f>MAX(DQ40:DR40)</f>
        <v>0</v>
      </c>
      <c r="DT40" s="29">
        <v>0</v>
      </c>
      <c r="DU40" s="29">
        <v>0</v>
      </c>
      <c r="DV40" s="29">
        <f>MAX(DT40:DU40)</f>
        <v>0</v>
      </c>
      <c r="DW40" s="15">
        <f>AVERAGE(DM40,DP40,DS40,DV40)</f>
        <v>11.6675</v>
      </c>
      <c r="DX40" s="1">
        <v>6.67</v>
      </c>
      <c r="DY40" s="1">
        <v>0</v>
      </c>
      <c r="DZ40" s="1">
        <f>MAX(DX40:DY40)</f>
        <v>6.67</v>
      </c>
      <c r="EA40" s="29">
        <v>0</v>
      </c>
      <c r="EB40" s="29">
        <v>0</v>
      </c>
      <c r="EC40" s="29">
        <f>MAX(EA40:EB40)</f>
        <v>0</v>
      </c>
      <c r="ED40" s="1">
        <v>0</v>
      </c>
      <c r="EE40" s="1">
        <v>0</v>
      </c>
      <c r="EF40" s="1">
        <f>MAX(ED40:EE40)</f>
        <v>0</v>
      </c>
      <c r="EG40" s="15">
        <f>AVERAGE(DZ40,EC40,EF40)</f>
        <v>2.2233333333333332</v>
      </c>
      <c r="EH40" s="3">
        <v>0.25</v>
      </c>
      <c r="EI40" s="3">
        <v>0.2</v>
      </c>
      <c r="EJ40" s="3">
        <v>0.25</v>
      </c>
      <c r="EK40" s="3">
        <v>0.3</v>
      </c>
      <c r="EL40" s="25">
        <f>MIN(IF(C40="Yes",AQ40+CX40,0),100)</f>
        <v>57.5</v>
      </c>
      <c r="EM40" s="25">
        <f>IF(EQ40&lt;0,EL40+EQ40*-4,EL40)</f>
        <v>57.5</v>
      </c>
      <c r="EN40" s="25">
        <f>MIN(IF(C40="Yes",AQ40+DJ40,0), 100)</f>
        <v>15.561428571428573</v>
      </c>
      <c r="EO40" s="25">
        <f>MIN(IF(C40="Yes",AQ40+DW40,0),100)</f>
        <v>14.1675</v>
      </c>
      <c r="EP40" s="25">
        <f>MIN(IF(C40="Yes",AQ40+EG40,0), 100)</f>
        <v>4.7233333333333327</v>
      </c>
      <c r="EQ40" s="26">
        <f>EH40*EL40+EI40*EN40+EJ40*EO40+EK40*EP40</f>
        <v>22.446160714285718</v>
      </c>
      <c r="ER40" s="26">
        <f>EH40*EM40+EI40*EN40+EJ40*EO40+EK40*EP40</f>
        <v>22.446160714285718</v>
      </c>
    </row>
    <row r="41" spans="1:148" customFormat="1" x14ac:dyDescent="0.25">
      <c r="A41">
        <v>1402017029</v>
      </c>
      <c r="B41" t="s">
        <v>107</v>
      </c>
      <c r="C41" s="2" t="s">
        <v>108</v>
      </c>
      <c r="D41" s="6"/>
      <c r="E41" s="6"/>
      <c r="F41" s="7">
        <v>1</v>
      </c>
      <c r="G41" s="7"/>
      <c r="H41" s="6"/>
      <c r="I41" s="6">
        <v>1</v>
      </c>
      <c r="J41" s="7"/>
      <c r="K41" s="7"/>
      <c r="L41" s="6">
        <v>1</v>
      </c>
      <c r="M41" s="8"/>
      <c r="N41" s="7"/>
      <c r="O41" s="7"/>
      <c r="P41" s="6"/>
      <c r="Q41" s="8"/>
      <c r="R41" s="7"/>
      <c r="S41" s="7"/>
      <c r="T41" s="6"/>
      <c r="U41" s="6"/>
      <c r="V41" s="7"/>
      <c r="W41" s="7"/>
      <c r="X41" s="6"/>
      <c r="Y41" s="6"/>
      <c r="Z41" s="7"/>
      <c r="AA41" s="7"/>
      <c r="AB41" s="6"/>
      <c r="AC41" s="6"/>
      <c r="AD41" s="7"/>
      <c r="AE41" s="8"/>
      <c r="AF41" s="10">
        <v>14</v>
      </c>
      <c r="AG41" s="10">
        <v>10</v>
      </c>
      <c r="AH41" s="10">
        <f>COUNT(D41:AE41)</f>
        <v>3</v>
      </c>
      <c r="AI41" s="22">
        <f>IF(C41="Yes",(AF41-AH41+(CX41-50)/AG41)/AF41,0)</f>
        <v>0.82857142857142851</v>
      </c>
      <c r="AJ41" s="11">
        <f>SUM(D41:AE41)</f>
        <v>3</v>
      </c>
      <c r="AK41" s="10">
        <f>MAX(AJ41-AL41-AM41,0)*-1</f>
        <v>0</v>
      </c>
      <c r="AL41" s="10">
        <v>10</v>
      </c>
      <c r="AM41" s="10">
        <v>3</v>
      </c>
      <c r="AN41" s="7">
        <f>AJ41+AK41+AO41</f>
        <v>3</v>
      </c>
      <c r="AO41" s="6"/>
      <c r="AP41" s="3">
        <v>0.5</v>
      </c>
      <c r="AQ41" s="15">
        <f>MIN(AN41,AL41)*AP41</f>
        <v>1.5</v>
      </c>
      <c r="AR41" s="6">
        <v>0</v>
      </c>
      <c r="AS41" s="6">
        <v>0</v>
      </c>
      <c r="AT41" s="6">
        <v>3</v>
      </c>
      <c r="AU41" s="6">
        <v>0</v>
      </c>
      <c r="AV41" s="7"/>
      <c r="AW41" s="7">
        <v>0</v>
      </c>
      <c r="AX41" s="7"/>
      <c r="AY41" s="7">
        <v>0</v>
      </c>
      <c r="AZ41" s="6"/>
      <c r="BA41" s="6">
        <v>3</v>
      </c>
      <c r="BB41" s="6"/>
      <c r="BC41" s="6">
        <v>0</v>
      </c>
      <c r="BD41" s="7"/>
      <c r="BE41" s="7">
        <f>IF(DM41&gt;=70, 5, 0)</f>
        <v>0</v>
      </c>
      <c r="BF41" s="7"/>
      <c r="BG41" s="7"/>
      <c r="BH41" s="7">
        <v>0</v>
      </c>
      <c r="BI41" s="6"/>
      <c r="BJ41" s="6">
        <f>IF(DZ41&gt;=70, 6, 0)</f>
        <v>0</v>
      </c>
      <c r="BK41" s="6">
        <v>0</v>
      </c>
      <c r="BL41" s="7"/>
      <c r="BM41" s="7"/>
      <c r="BN41" s="7"/>
      <c r="BO41" s="6"/>
      <c r="BP41" s="6">
        <f>IF(EC41&gt;=70, 6, 0)</f>
        <v>0</v>
      </c>
      <c r="BQ41" s="6"/>
      <c r="BR41" s="7"/>
      <c r="BS41" s="7"/>
      <c r="BT41" s="7"/>
      <c r="BU41" s="6"/>
      <c r="BV41" s="6">
        <f>IF(DP41&gt;=70, 5, 0)</f>
        <v>0</v>
      </c>
      <c r="BW41" s="6"/>
      <c r="BX41" s="6"/>
      <c r="BY41" s="6"/>
      <c r="BZ41" s="7"/>
      <c r="CA41" s="7"/>
      <c r="CB41" s="7"/>
      <c r="CC41" s="6"/>
      <c r="CD41" s="6">
        <f>IF(DS41&gt;=70, 5, 0)</f>
        <v>0</v>
      </c>
      <c r="CE41" s="6"/>
      <c r="CF41" s="6"/>
      <c r="CG41" s="6"/>
      <c r="CH41" s="7"/>
      <c r="CI41" s="7"/>
      <c r="CJ41" s="7"/>
      <c r="CK41" s="6"/>
      <c r="CL41" s="6">
        <f>IF(DV41&gt;=70, 5, 0)</f>
        <v>0</v>
      </c>
      <c r="CM41" s="6"/>
      <c r="CN41" s="6"/>
      <c r="CO41" s="6"/>
      <c r="CP41" s="7"/>
      <c r="CQ41" s="7">
        <f>IF(EF41&gt;=70, 6, 0)</f>
        <v>0</v>
      </c>
      <c r="CR41" s="7"/>
      <c r="CS41" s="6"/>
      <c r="CT41" s="7"/>
      <c r="CU41" s="6"/>
      <c r="CV41" s="10">
        <f>SUM(AR41:CU41)</f>
        <v>6</v>
      </c>
      <c r="CW41" s="10">
        <v>50</v>
      </c>
      <c r="CX41" s="17">
        <f>CV41+CW41</f>
        <v>56</v>
      </c>
      <c r="CY41" s="1">
        <v>77.14</v>
      </c>
      <c r="CZ41" s="18">
        <v>0</v>
      </c>
      <c r="DA41" s="18">
        <v>0</v>
      </c>
      <c r="DB41" s="29">
        <f>AVERAGE(CZ41:DA41)</f>
        <v>0</v>
      </c>
      <c r="DC41" s="1">
        <v>0</v>
      </c>
      <c r="DD41" s="29">
        <v>0</v>
      </c>
      <c r="DE41" s="1">
        <v>0</v>
      </c>
      <c r="DF41" s="29">
        <v>0</v>
      </c>
      <c r="DG41" s="18">
        <v>0</v>
      </c>
      <c r="DH41" s="18">
        <v>0</v>
      </c>
      <c r="DI41" s="1">
        <f>AVERAGE(DG41:DH41)</f>
        <v>0</v>
      </c>
      <c r="DJ41" s="15">
        <f>AVERAGE(CY41,DB41:DF41,DI41)</f>
        <v>11.02</v>
      </c>
      <c r="DK41" s="1">
        <v>53.33</v>
      </c>
      <c r="DL41" s="1">
        <v>20</v>
      </c>
      <c r="DM41" s="1">
        <f>MAX(DK41:DL41)</f>
        <v>53.33</v>
      </c>
      <c r="DN41" s="29">
        <v>0</v>
      </c>
      <c r="DO41" s="29">
        <v>0</v>
      </c>
      <c r="DP41" s="29">
        <f>MAX(DN41:DO41)</f>
        <v>0</v>
      </c>
      <c r="DQ41" s="1">
        <v>0</v>
      </c>
      <c r="DR41" s="1">
        <v>0</v>
      </c>
      <c r="DS41" s="1">
        <f>MAX(DQ41:DR41)</f>
        <v>0</v>
      </c>
      <c r="DT41" s="29">
        <v>0</v>
      </c>
      <c r="DU41" s="29">
        <v>0</v>
      </c>
      <c r="DV41" s="29">
        <f>MAX(DT41:DU41)</f>
        <v>0</v>
      </c>
      <c r="DW41" s="15">
        <f>AVERAGE(DM41,DP41,DS41,DV41)</f>
        <v>13.3325</v>
      </c>
      <c r="DX41" s="1">
        <v>13.33</v>
      </c>
      <c r="DY41" s="1">
        <v>0</v>
      </c>
      <c r="DZ41" s="1">
        <f>MAX(DX41:DY41)</f>
        <v>13.33</v>
      </c>
      <c r="EA41" s="29">
        <v>0</v>
      </c>
      <c r="EB41" s="29">
        <v>0</v>
      </c>
      <c r="EC41" s="29">
        <f>MAX(EA41:EB41)</f>
        <v>0</v>
      </c>
      <c r="ED41" s="1">
        <v>0</v>
      </c>
      <c r="EE41" s="1">
        <v>0</v>
      </c>
      <c r="EF41" s="1">
        <f>MAX(ED41:EE41)</f>
        <v>0</v>
      </c>
      <c r="EG41" s="15">
        <f>AVERAGE(DZ41,EC41,EF41)</f>
        <v>4.4433333333333334</v>
      </c>
      <c r="EH41" s="3">
        <v>0.25</v>
      </c>
      <c r="EI41" s="3">
        <v>0.2</v>
      </c>
      <c r="EJ41" s="3">
        <v>0.25</v>
      </c>
      <c r="EK41" s="3">
        <v>0.3</v>
      </c>
      <c r="EL41" s="25">
        <f>MIN(IF(C41="Yes",AQ41+CX41,0),100)</f>
        <v>57.5</v>
      </c>
      <c r="EM41" s="25">
        <f>IF(EQ41&lt;0,EL41+EQ41*-4,EL41)</f>
        <v>57.5</v>
      </c>
      <c r="EN41" s="25">
        <f>MIN(IF(C41="Yes",AQ41+DJ41,0), 100)</f>
        <v>12.52</v>
      </c>
      <c r="EO41" s="25">
        <f>MIN(IF(C41="Yes",AQ41+DW41,0),100)</f>
        <v>14.8325</v>
      </c>
      <c r="EP41" s="25">
        <f>MIN(IF(C41="Yes",AQ41+EG41,0), 100)</f>
        <v>5.9433333333333334</v>
      </c>
      <c r="EQ41" s="26">
        <f>EH41*EL41+EI41*EN41+EJ41*EO41+EK41*EP41</f>
        <v>22.370125000000002</v>
      </c>
      <c r="ER41" s="26">
        <f>EH41*EM41+EI41*EN41+EJ41*EO41+EK41*EP41</f>
        <v>22.370125000000002</v>
      </c>
    </row>
    <row r="42" spans="1:148" customFormat="1" x14ac:dyDescent="0.25">
      <c r="A42">
        <v>1402019093</v>
      </c>
      <c r="B42" t="s">
        <v>106</v>
      </c>
      <c r="C42" s="2" t="s">
        <v>108</v>
      </c>
      <c r="D42" s="6">
        <v>1</v>
      </c>
      <c r="E42" s="6"/>
      <c r="F42" s="7"/>
      <c r="G42" s="7">
        <v>1</v>
      </c>
      <c r="H42" s="6">
        <v>1</v>
      </c>
      <c r="I42" s="6">
        <v>1</v>
      </c>
      <c r="J42" s="7"/>
      <c r="K42" s="7"/>
      <c r="L42" s="6"/>
      <c r="M42" s="8"/>
      <c r="N42" s="7"/>
      <c r="O42" s="7"/>
      <c r="P42" s="6"/>
      <c r="Q42" s="8"/>
      <c r="R42" s="7"/>
      <c r="S42" s="7"/>
      <c r="T42" s="6"/>
      <c r="U42" s="6"/>
      <c r="V42" s="7"/>
      <c r="W42" s="7"/>
      <c r="X42" s="6"/>
      <c r="Y42" s="6"/>
      <c r="Z42" s="7"/>
      <c r="AA42" s="7"/>
      <c r="AB42" s="6"/>
      <c r="AC42" s="6"/>
      <c r="AD42" s="7"/>
      <c r="AE42" s="8"/>
      <c r="AF42" s="10">
        <v>14</v>
      </c>
      <c r="AG42" s="10">
        <v>10</v>
      </c>
      <c r="AH42" s="10">
        <f>COUNT(D42:AE42)</f>
        <v>4</v>
      </c>
      <c r="AI42" s="22">
        <f>IF(C42="Yes",(AF42-AH42+(CX42-50)/AG42)/AF42,0)</f>
        <v>0.73571428571428577</v>
      </c>
      <c r="AJ42" s="11">
        <f>SUM(D42:AE42)</f>
        <v>4</v>
      </c>
      <c r="AK42" s="10">
        <f>MAX(AJ42-AL42-AM42,0)*-1</f>
        <v>0</v>
      </c>
      <c r="AL42" s="10">
        <v>10</v>
      </c>
      <c r="AM42" s="10">
        <v>3</v>
      </c>
      <c r="AN42" s="7">
        <f>AJ42+AK42+AO42</f>
        <v>4</v>
      </c>
      <c r="AO42" s="6"/>
      <c r="AP42" s="3">
        <v>0.5</v>
      </c>
      <c r="AQ42" s="15">
        <f>MIN(AN42,AL42)*AP42</f>
        <v>2</v>
      </c>
      <c r="AR42" s="6">
        <v>0</v>
      </c>
      <c r="AS42" s="6">
        <v>0</v>
      </c>
      <c r="AT42" s="6">
        <v>3</v>
      </c>
      <c r="AU42" s="6">
        <v>0</v>
      </c>
      <c r="AV42" s="7"/>
      <c r="AW42" s="7">
        <v>0</v>
      </c>
      <c r="AX42" s="7"/>
      <c r="AY42" s="7">
        <v>0</v>
      </c>
      <c r="AZ42" s="6"/>
      <c r="BA42" s="6">
        <v>0</v>
      </c>
      <c r="BB42" s="6"/>
      <c r="BC42" s="6">
        <v>0</v>
      </c>
      <c r="BD42" s="7"/>
      <c r="BE42" s="7">
        <f>IF(DM42&gt;=70, 5, 0)</f>
        <v>0</v>
      </c>
      <c r="BF42" s="7"/>
      <c r="BG42" s="7"/>
      <c r="BH42" s="7">
        <v>0</v>
      </c>
      <c r="BI42" s="6"/>
      <c r="BJ42" s="6">
        <f>IF(DZ42&gt;=70, 6, 0)</f>
        <v>0</v>
      </c>
      <c r="BK42" s="6">
        <v>0</v>
      </c>
      <c r="BL42" s="7"/>
      <c r="BM42" s="7"/>
      <c r="BN42" s="7"/>
      <c r="BO42" s="6"/>
      <c r="BP42" s="6">
        <f>IF(EC42&gt;=70, 6, 0)</f>
        <v>0</v>
      </c>
      <c r="BQ42" s="6"/>
      <c r="BR42" s="7"/>
      <c r="BS42" s="7"/>
      <c r="BT42" s="7"/>
      <c r="BU42" s="6"/>
      <c r="BV42" s="6">
        <f>IF(DP42&gt;=70, 5, 0)</f>
        <v>0</v>
      </c>
      <c r="BW42" s="6"/>
      <c r="BX42" s="6"/>
      <c r="BY42" s="6"/>
      <c r="BZ42" s="7"/>
      <c r="CA42" s="7"/>
      <c r="CB42" s="7"/>
      <c r="CC42" s="6"/>
      <c r="CD42" s="6">
        <f>IF(DS42&gt;=70, 5, 0)</f>
        <v>0</v>
      </c>
      <c r="CE42" s="6"/>
      <c r="CF42" s="6"/>
      <c r="CG42" s="6"/>
      <c r="CH42" s="7"/>
      <c r="CI42" s="7"/>
      <c r="CJ42" s="7"/>
      <c r="CK42" s="6"/>
      <c r="CL42" s="6">
        <f>IF(DV42&gt;=70, 5, 0)</f>
        <v>0</v>
      </c>
      <c r="CM42" s="6"/>
      <c r="CN42" s="6"/>
      <c r="CO42" s="6"/>
      <c r="CP42" s="7"/>
      <c r="CQ42" s="7">
        <f>IF(EF42&gt;=70, 6, 0)</f>
        <v>0</v>
      </c>
      <c r="CR42" s="7"/>
      <c r="CS42" s="6"/>
      <c r="CT42" s="7"/>
      <c r="CU42" s="6"/>
      <c r="CV42" s="10">
        <f>SUM(AR42:CU42)</f>
        <v>3</v>
      </c>
      <c r="CW42" s="10">
        <v>50</v>
      </c>
      <c r="CX42" s="17">
        <f>CV42+CW42</f>
        <v>53</v>
      </c>
      <c r="CY42" s="1">
        <v>74.290000000000006</v>
      </c>
      <c r="CZ42" s="18">
        <v>0</v>
      </c>
      <c r="DA42" s="18">
        <v>0</v>
      </c>
      <c r="DB42" s="29">
        <f>AVERAGE(CZ42:DA42)</f>
        <v>0</v>
      </c>
      <c r="DC42" s="1">
        <v>0</v>
      </c>
      <c r="DD42" s="29">
        <v>0</v>
      </c>
      <c r="DE42" s="1">
        <v>0</v>
      </c>
      <c r="DF42" s="29">
        <v>0</v>
      </c>
      <c r="DG42" s="18">
        <v>0</v>
      </c>
      <c r="DH42" s="18">
        <v>0</v>
      </c>
      <c r="DI42" s="1">
        <f>AVERAGE(DG42:DH42)</f>
        <v>0</v>
      </c>
      <c r="DJ42" s="15">
        <f>AVERAGE(CY42,DB42:DF42,DI42)</f>
        <v>10.612857142857143</v>
      </c>
      <c r="DK42" s="1">
        <v>46.67</v>
      </c>
      <c r="DL42" s="1">
        <v>0</v>
      </c>
      <c r="DM42" s="1">
        <f>MAX(DK42:DL42)</f>
        <v>46.67</v>
      </c>
      <c r="DN42" s="29">
        <v>0</v>
      </c>
      <c r="DO42" s="29">
        <v>0</v>
      </c>
      <c r="DP42" s="29">
        <f>MAX(DN42:DO42)</f>
        <v>0</v>
      </c>
      <c r="DQ42" s="1">
        <v>0</v>
      </c>
      <c r="DR42" s="1">
        <v>0</v>
      </c>
      <c r="DS42" s="1">
        <f>MAX(DQ42:DR42)</f>
        <v>0</v>
      </c>
      <c r="DT42" s="29">
        <v>0</v>
      </c>
      <c r="DU42" s="29">
        <v>0</v>
      </c>
      <c r="DV42" s="29">
        <f>MAX(DT42:DU42)</f>
        <v>0</v>
      </c>
      <c r="DW42" s="15">
        <f>AVERAGE(DM42,DP42,DS42,DV42)</f>
        <v>11.6675</v>
      </c>
      <c r="DX42" s="1">
        <v>20</v>
      </c>
      <c r="DY42" s="1">
        <v>0</v>
      </c>
      <c r="DZ42" s="1">
        <f>MAX(DX42:DY42)</f>
        <v>20</v>
      </c>
      <c r="EA42" s="29">
        <v>0</v>
      </c>
      <c r="EB42" s="29">
        <v>0</v>
      </c>
      <c r="EC42" s="29">
        <f>MAX(EA42:EB42)</f>
        <v>0</v>
      </c>
      <c r="ED42" s="1">
        <v>0</v>
      </c>
      <c r="EE42" s="1">
        <v>0</v>
      </c>
      <c r="EF42" s="1">
        <f>MAX(ED42:EE42)</f>
        <v>0</v>
      </c>
      <c r="EG42" s="15">
        <f>AVERAGE(DZ42,EC42,EF42)</f>
        <v>6.666666666666667</v>
      </c>
      <c r="EH42" s="3">
        <v>0.25</v>
      </c>
      <c r="EI42" s="3">
        <v>0.2</v>
      </c>
      <c r="EJ42" s="3">
        <v>0.25</v>
      </c>
      <c r="EK42" s="3">
        <v>0.3</v>
      </c>
      <c r="EL42" s="25">
        <f>MIN(IF(C42="Yes",AQ42+CX42,0),100)</f>
        <v>55</v>
      </c>
      <c r="EM42" s="25">
        <f>IF(EQ42&lt;0,EL42+EQ42*-4,EL42)</f>
        <v>55</v>
      </c>
      <c r="EN42" s="25">
        <f>MIN(IF(C42="Yes",AQ42+DJ42,0), 100)</f>
        <v>12.612857142857143</v>
      </c>
      <c r="EO42" s="25">
        <f>MIN(IF(C42="Yes",AQ42+DW42,0),100)</f>
        <v>13.6675</v>
      </c>
      <c r="EP42" s="25">
        <f>MIN(IF(C42="Yes",AQ42+EG42,0), 100)</f>
        <v>8.6666666666666679</v>
      </c>
      <c r="EQ42" s="26">
        <f>EH42*EL42+EI42*EN42+EJ42*EO42+EK42*EP42</f>
        <v>22.289446428571431</v>
      </c>
      <c r="ER42" s="26">
        <f>EH42*EM42+EI42*EN42+EJ42*EO42+EK42*EP42</f>
        <v>22.289446428571431</v>
      </c>
    </row>
    <row r="43" spans="1:148" customFormat="1" x14ac:dyDescent="0.25">
      <c r="A43">
        <v>1402019132</v>
      </c>
      <c r="B43" t="s">
        <v>107</v>
      </c>
      <c r="C43" s="2" t="s">
        <v>108</v>
      </c>
      <c r="D43" s="6">
        <v>1</v>
      </c>
      <c r="E43" s="6">
        <v>1</v>
      </c>
      <c r="F43" s="7"/>
      <c r="G43" s="7"/>
      <c r="H43" s="6"/>
      <c r="I43" s="6">
        <v>1</v>
      </c>
      <c r="J43" s="7"/>
      <c r="K43" s="7"/>
      <c r="L43" s="6"/>
      <c r="M43" s="8"/>
      <c r="N43" s="7"/>
      <c r="O43" s="7"/>
      <c r="P43" s="6"/>
      <c r="Q43" s="8"/>
      <c r="R43" s="7"/>
      <c r="S43" s="7"/>
      <c r="T43" s="6"/>
      <c r="U43" s="6"/>
      <c r="V43" s="7"/>
      <c r="W43" s="7"/>
      <c r="X43" s="6"/>
      <c r="Y43" s="6"/>
      <c r="Z43" s="7"/>
      <c r="AA43" s="7"/>
      <c r="AB43" s="6"/>
      <c r="AC43" s="6"/>
      <c r="AD43" s="7"/>
      <c r="AE43" s="8"/>
      <c r="AF43" s="10">
        <v>14</v>
      </c>
      <c r="AG43" s="10">
        <v>10</v>
      </c>
      <c r="AH43" s="10">
        <f>COUNT(D43:AE43)</f>
        <v>3</v>
      </c>
      <c r="AI43" s="22">
        <f>IF(C43="Yes",(AF43-AH43+(CX43-50)/AG43)/AF43,0)</f>
        <v>0.93571428571428572</v>
      </c>
      <c r="AJ43" s="11">
        <f>SUM(D43:AE43)</f>
        <v>3</v>
      </c>
      <c r="AK43" s="10">
        <f>MAX(AJ43-AL43-AM43,0)*-1</f>
        <v>0</v>
      </c>
      <c r="AL43" s="10">
        <v>10</v>
      </c>
      <c r="AM43" s="10">
        <v>3</v>
      </c>
      <c r="AN43" s="7">
        <f>AJ43+AK43+AO43</f>
        <v>3</v>
      </c>
      <c r="AO43" s="6"/>
      <c r="AP43" s="3">
        <v>0.5</v>
      </c>
      <c r="AQ43" s="15">
        <f>MIN(AN43,AL43)*AP43</f>
        <v>1.5</v>
      </c>
      <c r="AR43" s="6">
        <v>0</v>
      </c>
      <c r="AS43" s="6">
        <v>0</v>
      </c>
      <c r="AT43" s="6">
        <v>3</v>
      </c>
      <c r="AU43" s="6">
        <v>0</v>
      </c>
      <c r="AV43" s="7"/>
      <c r="AW43" s="7">
        <v>0</v>
      </c>
      <c r="AX43" s="7"/>
      <c r="AY43" s="7">
        <v>0</v>
      </c>
      <c r="AZ43" s="6"/>
      <c r="BA43" s="6">
        <v>3</v>
      </c>
      <c r="BB43" s="6"/>
      <c r="BC43" s="6">
        <v>0</v>
      </c>
      <c r="BD43" s="7"/>
      <c r="BE43" s="7">
        <f>IF(DM43&gt;=70, 5, 0)</f>
        <v>0</v>
      </c>
      <c r="BF43" s="7"/>
      <c r="BG43" s="7"/>
      <c r="BH43" s="7">
        <v>-5</v>
      </c>
      <c r="BI43" s="6"/>
      <c r="BJ43" s="6">
        <f>IF(DZ43&gt;=70, 6, 0)</f>
        <v>0</v>
      </c>
      <c r="BK43" s="6">
        <v>0</v>
      </c>
      <c r="BL43" s="7"/>
      <c r="BM43" s="7"/>
      <c r="BN43" s="7"/>
      <c r="BO43" s="6"/>
      <c r="BP43" s="6">
        <f>IF(EC43&gt;=70, 6, 0)</f>
        <v>0</v>
      </c>
      <c r="BQ43" s="6"/>
      <c r="BR43" s="7"/>
      <c r="BS43" s="7"/>
      <c r="BT43" s="7"/>
      <c r="BU43" s="6"/>
      <c r="BV43" s="6">
        <f>IF(DP43&gt;=70, 5, 0)</f>
        <v>0</v>
      </c>
      <c r="BW43" s="6"/>
      <c r="BX43" s="6"/>
      <c r="BY43" s="6"/>
      <c r="BZ43" s="7"/>
      <c r="CA43" s="7"/>
      <c r="CB43" s="7"/>
      <c r="CC43" s="6"/>
      <c r="CD43" s="6">
        <f>IF(DS43&gt;=70, 5, 0)</f>
        <v>0</v>
      </c>
      <c r="CE43" s="6"/>
      <c r="CF43" s="6"/>
      <c r="CG43" s="6"/>
      <c r="CH43" s="7"/>
      <c r="CI43" s="7"/>
      <c r="CJ43" s="7"/>
      <c r="CK43" s="6"/>
      <c r="CL43" s="6">
        <f>IF(DV43&gt;=70, 5, 0)</f>
        <v>0</v>
      </c>
      <c r="CM43" s="6"/>
      <c r="CN43" s="6"/>
      <c r="CO43" s="6"/>
      <c r="CP43" s="7"/>
      <c r="CQ43" s="7">
        <f>IF(EF43&gt;=70, 6, 0)</f>
        <v>0</v>
      </c>
      <c r="CR43" s="7"/>
      <c r="CS43" s="6">
        <v>20</v>
      </c>
      <c r="CT43" s="7"/>
      <c r="CU43" s="6"/>
      <c r="CV43" s="10">
        <f>SUM(AR43:CU43)</f>
        <v>21</v>
      </c>
      <c r="CW43" s="10">
        <v>50</v>
      </c>
      <c r="CX43" s="17">
        <f>CV43+CW43</f>
        <v>71</v>
      </c>
      <c r="CY43" s="1">
        <v>77.14</v>
      </c>
      <c r="CZ43" s="18">
        <v>0</v>
      </c>
      <c r="DA43" s="18">
        <v>0</v>
      </c>
      <c r="DB43" s="29">
        <f>AVERAGE(CZ43:DA43)</f>
        <v>0</v>
      </c>
      <c r="DC43" s="1">
        <v>0</v>
      </c>
      <c r="DD43" s="29">
        <v>0</v>
      </c>
      <c r="DE43" s="1">
        <v>0</v>
      </c>
      <c r="DF43" s="29">
        <v>0</v>
      </c>
      <c r="DG43" s="18">
        <v>0</v>
      </c>
      <c r="DH43" s="18">
        <v>0</v>
      </c>
      <c r="DI43" s="1">
        <f>AVERAGE(DG43:DH43)</f>
        <v>0</v>
      </c>
      <c r="DJ43" s="15">
        <f>AVERAGE(CY43,DB43:DF43,DI43)</f>
        <v>11.02</v>
      </c>
      <c r="DK43" s="1">
        <v>0</v>
      </c>
      <c r="DL43" s="1">
        <v>0</v>
      </c>
      <c r="DM43" s="1">
        <f>MAX(DK43:DL43)</f>
        <v>0</v>
      </c>
      <c r="DN43" s="29">
        <v>0</v>
      </c>
      <c r="DO43" s="29">
        <v>0</v>
      </c>
      <c r="DP43" s="29">
        <f>MAX(DN43:DO43)</f>
        <v>0</v>
      </c>
      <c r="DQ43" s="1">
        <v>0</v>
      </c>
      <c r="DR43" s="1">
        <v>0</v>
      </c>
      <c r="DS43" s="1">
        <f>MAX(DQ43:DR43)</f>
        <v>0</v>
      </c>
      <c r="DT43" s="29">
        <v>0</v>
      </c>
      <c r="DU43" s="29">
        <v>0</v>
      </c>
      <c r="DV43" s="29">
        <f>MAX(DT43:DU43)</f>
        <v>0</v>
      </c>
      <c r="DW43" s="15">
        <f>AVERAGE(DM43,DP43,DS43,DV43)</f>
        <v>0</v>
      </c>
      <c r="DX43" s="1">
        <v>6.67</v>
      </c>
      <c r="DY43" s="1">
        <v>0</v>
      </c>
      <c r="DZ43" s="1">
        <f>MAX(DX43:DY43)</f>
        <v>6.67</v>
      </c>
      <c r="EA43" s="29">
        <v>0</v>
      </c>
      <c r="EB43" s="29">
        <v>0</v>
      </c>
      <c r="EC43" s="29">
        <f>MAX(EA43:EB43)</f>
        <v>0</v>
      </c>
      <c r="ED43" s="1">
        <v>0</v>
      </c>
      <c r="EE43" s="1">
        <v>0</v>
      </c>
      <c r="EF43" s="1">
        <f>MAX(ED43:EE43)</f>
        <v>0</v>
      </c>
      <c r="EG43" s="15">
        <f>AVERAGE(DZ43,EC43,EF43)</f>
        <v>2.2233333333333332</v>
      </c>
      <c r="EH43" s="3">
        <v>0.25</v>
      </c>
      <c r="EI43" s="3">
        <v>0.2</v>
      </c>
      <c r="EJ43" s="3">
        <v>0.25</v>
      </c>
      <c r="EK43" s="3">
        <v>0.3</v>
      </c>
      <c r="EL43" s="25">
        <f>MIN(IF(C43="Yes",AQ43+CX43,0),100)</f>
        <v>72.5</v>
      </c>
      <c r="EM43" s="25">
        <f>IF(EQ43&lt;0,EL43+EQ43*-4,EL43)</f>
        <v>72.5</v>
      </c>
      <c r="EN43" s="25">
        <f>MIN(IF(C43="Yes",AQ43+DJ43,0), 100)</f>
        <v>12.52</v>
      </c>
      <c r="EO43" s="25">
        <f>MIN(IF(C43="Yes",AQ43+DW43,0),100)</f>
        <v>1.5</v>
      </c>
      <c r="EP43" s="25">
        <f>MIN(IF(C43="Yes",AQ43+EG43,0), 100)</f>
        <v>3.7233333333333332</v>
      </c>
      <c r="EQ43" s="26">
        <f>EH43*EL43+EI43*EN43+EJ43*EO43+EK43*EP43</f>
        <v>22.121000000000002</v>
      </c>
      <c r="ER43" s="26">
        <f>EH43*EM43+EI43*EN43+EJ43*EO43+EK43*EP43</f>
        <v>22.121000000000002</v>
      </c>
    </row>
    <row r="44" spans="1:148" customFormat="1" x14ac:dyDescent="0.25">
      <c r="A44">
        <v>1402019005</v>
      </c>
      <c r="B44" t="s">
        <v>106</v>
      </c>
      <c r="C44" s="2" t="s">
        <v>108</v>
      </c>
      <c r="D44" s="6"/>
      <c r="E44" s="6"/>
      <c r="F44" s="7">
        <v>1</v>
      </c>
      <c r="G44" s="7"/>
      <c r="H44" s="6">
        <v>1</v>
      </c>
      <c r="I44" s="6"/>
      <c r="J44" s="7">
        <v>1</v>
      </c>
      <c r="K44" s="7"/>
      <c r="L44" s="6"/>
      <c r="M44" s="8"/>
      <c r="N44" s="7"/>
      <c r="O44" s="7"/>
      <c r="P44" s="6"/>
      <c r="Q44" s="8"/>
      <c r="R44" s="7"/>
      <c r="S44" s="7"/>
      <c r="T44" s="6"/>
      <c r="U44" s="6"/>
      <c r="V44" s="7"/>
      <c r="W44" s="7"/>
      <c r="X44" s="6"/>
      <c r="Y44" s="6"/>
      <c r="Z44" s="7"/>
      <c r="AA44" s="7"/>
      <c r="AB44" s="6"/>
      <c r="AC44" s="6"/>
      <c r="AD44" s="7"/>
      <c r="AE44" s="8"/>
      <c r="AF44" s="10">
        <v>14</v>
      </c>
      <c r="AG44" s="10">
        <v>10</v>
      </c>
      <c r="AH44" s="10">
        <f>COUNT(D44:AE44)</f>
        <v>3</v>
      </c>
      <c r="AI44" s="22">
        <f>IF(C44="Yes",(AF44-AH44+(CX44-50)/AG44)/AF44,0)</f>
        <v>0.83571428571428563</v>
      </c>
      <c r="AJ44" s="11">
        <f>SUM(D44:AE44)</f>
        <v>3</v>
      </c>
      <c r="AK44" s="10">
        <f>MAX(AJ44-AL44-AM44,0)*-1</f>
        <v>0</v>
      </c>
      <c r="AL44" s="10">
        <v>10</v>
      </c>
      <c r="AM44" s="10">
        <v>3</v>
      </c>
      <c r="AN44" s="7">
        <f>AJ44+AK44+AO44</f>
        <v>3</v>
      </c>
      <c r="AO44" s="6"/>
      <c r="AP44" s="3">
        <v>0.5</v>
      </c>
      <c r="AQ44" s="15">
        <f>MIN(AN44,AL44)*AP44</f>
        <v>1.5</v>
      </c>
      <c r="AR44" s="6">
        <v>0</v>
      </c>
      <c r="AS44" s="6">
        <v>0</v>
      </c>
      <c r="AT44" s="6">
        <v>7</v>
      </c>
      <c r="AU44" s="6">
        <v>0</v>
      </c>
      <c r="AV44" s="7"/>
      <c r="AW44" s="7">
        <v>0</v>
      </c>
      <c r="AX44" s="7"/>
      <c r="AY44" s="7">
        <v>0</v>
      </c>
      <c r="AZ44" s="6"/>
      <c r="BA44" s="6">
        <v>0</v>
      </c>
      <c r="BB44" s="6"/>
      <c r="BC44" s="6">
        <v>0</v>
      </c>
      <c r="BD44" s="7"/>
      <c r="BE44" s="7">
        <f>IF(DM44&gt;=70, 5, 0)</f>
        <v>0</v>
      </c>
      <c r="BF44" s="7"/>
      <c r="BG44" s="7"/>
      <c r="BH44" s="7">
        <v>0</v>
      </c>
      <c r="BI44" s="6"/>
      <c r="BJ44" s="6">
        <f>IF(DZ44&gt;=70, 6, 0)</f>
        <v>0</v>
      </c>
      <c r="BK44" s="6">
        <v>0</v>
      </c>
      <c r="BL44" s="7"/>
      <c r="BM44" s="7"/>
      <c r="BN44" s="7"/>
      <c r="BO44" s="6"/>
      <c r="BP44" s="6">
        <f>IF(EC44&gt;=70, 6, 0)</f>
        <v>0</v>
      </c>
      <c r="BQ44" s="6"/>
      <c r="BR44" s="7"/>
      <c r="BS44" s="7"/>
      <c r="BT44" s="7"/>
      <c r="BU44" s="6"/>
      <c r="BV44" s="6">
        <f>IF(DP44&gt;=70, 5, 0)</f>
        <v>0</v>
      </c>
      <c r="BW44" s="6"/>
      <c r="BX44" s="6"/>
      <c r="BY44" s="6"/>
      <c r="BZ44" s="7"/>
      <c r="CA44" s="7"/>
      <c r="CB44" s="7"/>
      <c r="CC44" s="6"/>
      <c r="CD44" s="6">
        <f>IF(DS44&gt;=70, 5, 0)</f>
        <v>0</v>
      </c>
      <c r="CE44" s="6"/>
      <c r="CF44" s="6"/>
      <c r="CG44" s="6"/>
      <c r="CH44" s="7"/>
      <c r="CI44" s="7"/>
      <c r="CJ44" s="7"/>
      <c r="CK44" s="6"/>
      <c r="CL44" s="6">
        <f>IF(DV44&gt;=70, 5, 0)</f>
        <v>0</v>
      </c>
      <c r="CM44" s="6"/>
      <c r="CN44" s="6"/>
      <c r="CO44" s="6"/>
      <c r="CP44" s="7"/>
      <c r="CQ44" s="7">
        <f>IF(EF44&gt;=70, 6, 0)</f>
        <v>0</v>
      </c>
      <c r="CR44" s="7"/>
      <c r="CS44" s="6"/>
      <c r="CT44" s="7"/>
      <c r="CU44" s="6"/>
      <c r="CV44" s="10">
        <f>SUM(AR44:CU44)</f>
        <v>7</v>
      </c>
      <c r="CW44" s="10">
        <v>50</v>
      </c>
      <c r="CX44" s="17">
        <f>CV44+CW44</f>
        <v>57</v>
      </c>
      <c r="CY44" s="1">
        <v>82.86</v>
      </c>
      <c r="CZ44" s="18">
        <v>0</v>
      </c>
      <c r="DA44" s="18">
        <v>0</v>
      </c>
      <c r="DB44" s="29">
        <f>AVERAGE(CZ44:DA44)</f>
        <v>0</v>
      </c>
      <c r="DC44" s="1">
        <v>0</v>
      </c>
      <c r="DD44" s="29">
        <v>0</v>
      </c>
      <c r="DE44" s="1">
        <v>0</v>
      </c>
      <c r="DF44" s="29">
        <v>0</v>
      </c>
      <c r="DG44" s="18">
        <v>0</v>
      </c>
      <c r="DH44" s="18">
        <v>0</v>
      </c>
      <c r="DI44" s="1">
        <f>AVERAGE(DG44:DH44)</f>
        <v>0</v>
      </c>
      <c r="DJ44" s="15">
        <f>AVERAGE(CY44,DB44:DF44,DI44)</f>
        <v>11.837142857142856</v>
      </c>
      <c r="DK44" s="1">
        <v>53.33</v>
      </c>
      <c r="DL44" s="1">
        <v>0</v>
      </c>
      <c r="DM44" s="1">
        <f>MAX(DK44:DL44)</f>
        <v>53.33</v>
      </c>
      <c r="DN44" s="29">
        <v>0</v>
      </c>
      <c r="DO44" s="29">
        <v>0</v>
      </c>
      <c r="DP44" s="29">
        <f>MAX(DN44:DO44)</f>
        <v>0</v>
      </c>
      <c r="DQ44" s="1">
        <v>0</v>
      </c>
      <c r="DR44" s="1">
        <v>0</v>
      </c>
      <c r="DS44" s="1">
        <f>MAX(DQ44:DR44)</f>
        <v>0</v>
      </c>
      <c r="DT44" s="29">
        <v>0</v>
      </c>
      <c r="DU44" s="29">
        <v>0</v>
      </c>
      <c r="DV44" s="29">
        <f>MAX(DT44:DU44)</f>
        <v>0</v>
      </c>
      <c r="DW44" s="15">
        <f>AVERAGE(DM44,DP44,DS44,DV44)</f>
        <v>13.3325</v>
      </c>
      <c r="DX44" s="1">
        <v>6.67</v>
      </c>
      <c r="DY44" s="1">
        <v>0</v>
      </c>
      <c r="DZ44" s="1">
        <f>MAX(DX44:DY44)</f>
        <v>6.67</v>
      </c>
      <c r="EA44" s="29">
        <v>0</v>
      </c>
      <c r="EB44" s="29">
        <v>0</v>
      </c>
      <c r="EC44" s="29">
        <f>MAX(EA44:EB44)</f>
        <v>0</v>
      </c>
      <c r="ED44" s="1">
        <v>0</v>
      </c>
      <c r="EE44" s="1">
        <v>0</v>
      </c>
      <c r="EF44" s="1">
        <f>MAX(ED44:EE44)</f>
        <v>0</v>
      </c>
      <c r="EG44" s="15">
        <f>AVERAGE(DZ44,EC44,EF44)</f>
        <v>2.2233333333333332</v>
      </c>
      <c r="EH44" s="3">
        <v>0.25</v>
      </c>
      <c r="EI44" s="3">
        <v>0.2</v>
      </c>
      <c r="EJ44" s="3">
        <v>0.25</v>
      </c>
      <c r="EK44" s="3">
        <v>0.3</v>
      </c>
      <c r="EL44" s="25">
        <f>MIN(IF(C44="Yes",AQ44+CX44,0),100)</f>
        <v>58.5</v>
      </c>
      <c r="EM44" s="25">
        <f>IF(EQ44&lt;0,EL44+EQ44*-4,EL44)</f>
        <v>58.5</v>
      </c>
      <c r="EN44" s="25">
        <f>MIN(IF(C44="Yes",AQ44+DJ44,0), 100)</f>
        <v>13.337142857142856</v>
      </c>
      <c r="EO44" s="25">
        <f>MIN(IF(C44="Yes",AQ44+DW44,0),100)</f>
        <v>14.8325</v>
      </c>
      <c r="EP44" s="25">
        <f>MIN(IF(C44="Yes",AQ44+EG44,0), 100)</f>
        <v>3.7233333333333332</v>
      </c>
      <c r="EQ44" s="26">
        <f>EH44*EL44+EI44*EN44+EJ44*EO44+EK44*EP44</f>
        <v>22.117553571428573</v>
      </c>
      <c r="ER44" s="26">
        <f>EH44*EM44+EI44*EN44+EJ44*EO44+EK44*EP44</f>
        <v>22.117553571428573</v>
      </c>
    </row>
    <row r="45" spans="1:148" customFormat="1" x14ac:dyDescent="0.25">
      <c r="A45">
        <v>1402018169</v>
      </c>
      <c r="B45" t="s">
        <v>106</v>
      </c>
      <c r="C45" s="2" t="s">
        <v>108</v>
      </c>
      <c r="D45" s="6"/>
      <c r="E45" s="6"/>
      <c r="F45" s="7"/>
      <c r="G45" s="7">
        <v>1</v>
      </c>
      <c r="H45" s="6">
        <v>1</v>
      </c>
      <c r="I45" s="6"/>
      <c r="J45" s="7"/>
      <c r="K45" s="7"/>
      <c r="L45" s="6"/>
      <c r="M45" s="8"/>
      <c r="N45" s="7"/>
      <c r="O45" s="7"/>
      <c r="P45" s="6"/>
      <c r="Q45" s="8"/>
      <c r="R45" s="7"/>
      <c r="S45" s="7"/>
      <c r="T45" s="6"/>
      <c r="U45" s="6"/>
      <c r="V45" s="7"/>
      <c r="W45" s="7"/>
      <c r="X45" s="6"/>
      <c r="Y45" s="6"/>
      <c r="Z45" s="7"/>
      <c r="AA45" s="7"/>
      <c r="AB45" s="6"/>
      <c r="AC45" s="6"/>
      <c r="AD45" s="7"/>
      <c r="AE45" s="8"/>
      <c r="AF45" s="10">
        <v>14</v>
      </c>
      <c r="AG45" s="10">
        <v>10</v>
      </c>
      <c r="AH45" s="10">
        <f>COUNT(D45:AE45)</f>
        <v>2</v>
      </c>
      <c r="AI45" s="22">
        <f>IF(C45="Yes",(AF45-AH45+(CX45-50)/AG45)/AF45,0)</f>
        <v>0.93571428571428572</v>
      </c>
      <c r="AJ45" s="11">
        <f>SUM(D45:AE45)</f>
        <v>2</v>
      </c>
      <c r="AK45" s="10">
        <f>MAX(AJ45-AL45-AM45,0)*-1</f>
        <v>0</v>
      </c>
      <c r="AL45" s="10">
        <v>10</v>
      </c>
      <c r="AM45" s="10">
        <v>3</v>
      </c>
      <c r="AN45" s="7">
        <f>AJ45+AK45+AO45</f>
        <v>2</v>
      </c>
      <c r="AO45" s="6"/>
      <c r="AP45" s="3">
        <v>0.5</v>
      </c>
      <c r="AQ45" s="15">
        <f>MIN(AN45,AL45)*AP45</f>
        <v>1</v>
      </c>
      <c r="AR45" s="6">
        <v>0</v>
      </c>
      <c r="AS45" s="6">
        <v>0</v>
      </c>
      <c r="AT45" s="6">
        <v>1</v>
      </c>
      <c r="AU45" s="6">
        <v>0</v>
      </c>
      <c r="AV45" s="7">
        <v>-5</v>
      </c>
      <c r="AW45" s="7">
        <v>0</v>
      </c>
      <c r="AX45" s="7"/>
      <c r="AY45" s="7">
        <v>0</v>
      </c>
      <c r="AZ45" s="6"/>
      <c r="BA45" s="6">
        <v>0</v>
      </c>
      <c r="BB45" s="6"/>
      <c r="BC45" s="6">
        <v>0</v>
      </c>
      <c r="BD45" s="7"/>
      <c r="BE45" s="7">
        <f>IF(DM45&gt;=70, 5, 0)</f>
        <v>0</v>
      </c>
      <c r="BF45" s="7"/>
      <c r="BG45" s="7"/>
      <c r="BH45" s="7">
        <v>0</v>
      </c>
      <c r="BI45" s="6"/>
      <c r="BJ45" s="6">
        <f>IF(DZ45&gt;=70, 6, 0)</f>
        <v>0</v>
      </c>
      <c r="BK45" s="6">
        <v>-5</v>
      </c>
      <c r="BL45" s="7"/>
      <c r="BM45" s="7"/>
      <c r="BN45" s="7"/>
      <c r="BO45" s="6"/>
      <c r="BP45" s="6">
        <f>IF(EC45&gt;=70, 6, 0)</f>
        <v>0</v>
      </c>
      <c r="BQ45" s="6"/>
      <c r="BR45" s="7"/>
      <c r="BS45" s="7"/>
      <c r="BT45" s="7"/>
      <c r="BU45" s="6"/>
      <c r="BV45" s="6">
        <f>IF(DP45&gt;=70, 5, 0)</f>
        <v>0</v>
      </c>
      <c r="BW45" s="6"/>
      <c r="BX45" s="6"/>
      <c r="BY45" s="6"/>
      <c r="BZ45" s="7"/>
      <c r="CA45" s="7"/>
      <c r="CB45" s="7"/>
      <c r="CC45" s="6"/>
      <c r="CD45" s="6">
        <f>IF(DS45&gt;=70, 5, 0)</f>
        <v>0</v>
      </c>
      <c r="CE45" s="6"/>
      <c r="CF45" s="6"/>
      <c r="CG45" s="6"/>
      <c r="CH45" s="7"/>
      <c r="CI45" s="7"/>
      <c r="CJ45" s="7"/>
      <c r="CK45" s="6"/>
      <c r="CL45" s="6">
        <f>IF(DV45&gt;=70, 5, 0)</f>
        <v>0</v>
      </c>
      <c r="CM45" s="6"/>
      <c r="CN45" s="6"/>
      <c r="CO45" s="6"/>
      <c r="CP45" s="7"/>
      <c r="CQ45" s="7">
        <f>IF(EF45&gt;=70, 6, 0)</f>
        <v>0</v>
      </c>
      <c r="CR45" s="7"/>
      <c r="CS45" s="6">
        <v>20</v>
      </c>
      <c r="CT45" s="7"/>
      <c r="CU45" s="6"/>
      <c r="CV45" s="10">
        <f>SUM(AR45:CU45)</f>
        <v>11</v>
      </c>
      <c r="CW45" s="10">
        <v>50</v>
      </c>
      <c r="CX45" s="17">
        <f>CV45+CW45</f>
        <v>61</v>
      </c>
      <c r="CY45" s="1">
        <v>68.569999999999993</v>
      </c>
      <c r="CZ45" s="18">
        <v>0</v>
      </c>
      <c r="DA45" s="18">
        <v>0</v>
      </c>
      <c r="DB45" s="29">
        <f>AVERAGE(CZ45:DA45)</f>
        <v>0</v>
      </c>
      <c r="DC45" s="1">
        <v>0</v>
      </c>
      <c r="DD45" s="29">
        <v>0</v>
      </c>
      <c r="DE45" s="1">
        <v>0</v>
      </c>
      <c r="DF45" s="29">
        <v>0</v>
      </c>
      <c r="DG45" s="18">
        <v>0</v>
      </c>
      <c r="DH45" s="18">
        <v>0</v>
      </c>
      <c r="DI45" s="1">
        <f>AVERAGE(DG45:DH45)</f>
        <v>0</v>
      </c>
      <c r="DJ45" s="15">
        <f>AVERAGE(CY45,DB45:DF45,DI45)</f>
        <v>9.7957142857142845</v>
      </c>
      <c r="DK45" s="1">
        <v>40</v>
      </c>
      <c r="DL45" s="1">
        <v>0</v>
      </c>
      <c r="DM45" s="1">
        <f>MAX(DK45:DL45)</f>
        <v>40</v>
      </c>
      <c r="DN45" s="29">
        <v>0</v>
      </c>
      <c r="DO45" s="29">
        <v>0</v>
      </c>
      <c r="DP45" s="29">
        <f>MAX(DN45:DO45)</f>
        <v>0</v>
      </c>
      <c r="DQ45" s="1">
        <v>0</v>
      </c>
      <c r="DR45" s="1">
        <v>0</v>
      </c>
      <c r="DS45" s="1">
        <f>MAX(DQ45:DR45)</f>
        <v>0</v>
      </c>
      <c r="DT45" s="29">
        <v>0</v>
      </c>
      <c r="DU45" s="29">
        <v>0</v>
      </c>
      <c r="DV45" s="29">
        <f>MAX(DT45:DU45)</f>
        <v>0</v>
      </c>
      <c r="DW45" s="15">
        <f>AVERAGE(DM45,DP45,DS45,DV45)</f>
        <v>10</v>
      </c>
      <c r="DX45" s="1">
        <v>13.33</v>
      </c>
      <c r="DY45" s="1">
        <v>0</v>
      </c>
      <c r="DZ45" s="1">
        <f>MAX(DX45:DY45)</f>
        <v>13.33</v>
      </c>
      <c r="EA45" s="29">
        <v>0</v>
      </c>
      <c r="EB45" s="29">
        <v>0</v>
      </c>
      <c r="EC45" s="29">
        <f>MAX(EA45:EB45)</f>
        <v>0</v>
      </c>
      <c r="ED45" s="1">
        <v>0</v>
      </c>
      <c r="EE45" s="1">
        <v>0</v>
      </c>
      <c r="EF45" s="1">
        <f>MAX(ED45:EE45)</f>
        <v>0</v>
      </c>
      <c r="EG45" s="15">
        <f>AVERAGE(DZ45,EC45,EF45)</f>
        <v>4.4433333333333334</v>
      </c>
      <c r="EH45" s="3">
        <v>0.25</v>
      </c>
      <c r="EI45" s="3">
        <v>0.2</v>
      </c>
      <c r="EJ45" s="3">
        <v>0.25</v>
      </c>
      <c r="EK45" s="3">
        <v>0.3</v>
      </c>
      <c r="EL45" s="25">
        <f>MIN(IF(C45="Yes",AQ45+CX45,0),100)</f>
        <v>62</v>
      </c>
      <c r="EM45" s="25">
        <f>IF(EQ45&lt;0,EL45+EQ45*-4,EL45)</f>
        <v>62</v>
      </c>
      <c r="EN45" s="25">
        <f>MIN(IF(C45="Yes",AQ45+DJ45,0), 100)</f>
        <v>10.795714285714284</v>
      </c>
      <c r="EO45" s="25">
        <f>MIN(IF(C45="Yes",AQ45+DW45,0),100)</f>
        <v>11</v>
      </c>
      <c r="EP45" s="25">
        <f>MIN(IF(C45="Yes",AQ45+EG45,0), 100)</f>
        <v>5.4433333333333334</v>
      </c>
      <c r="EQ45" s="26">
        <f>EH45*EL45+EI45*EN45+EJ45*EO45+EK45*EP45</f>
        <v>22.042142857142856</v>
      </c>
      <c r="ER45" s="26">
        <f>EH45*EM45+EI45*EN45+EJ45*EO45+EK45*EP45</f>
        <v>22.042142857142856</v>
      </c>
    </row>
    <row r="46" spans="1:148" customFormat="1" x14ac:dyDescent="0.25">
      <c r="A46">
        <v>1402018035</v>
      </c>
      <c r="B46" t="s">
        <v>107</v>
      </c>
      <c r="C46" s="2" t="s">
        <v>108</v>
      </c>
      <c r="D46" s="6">
        <v>1</v>
      </c>
      <c r="E46" s="6"/>
      <c r="F46" s="7">
        <v>1</v>
      </c>
      <c r="G46" s="7">
        <v>1</v>
      </c>
      <c r="H46" s="6">
        <v>1</v>
      </c>
      <c r="I46" s="6">
        <v>1</v>
      </c>
      <c r="J46" s="7">
        <v>1</v>
      </c>
      <c r="K46" s="7"/>
      <c r="L46" s="6">
        <v>1</v>
      </c>
      <c r="M46" s="8"/>
      <c r="N46" s="7"/>
      <c r="O46" s="7"/>
      <c r="P46" s="6"/>
      <c r="Q46" s="8"/>
      <c r="R46" s="7"/>
      <c r="S46" s="7"/>
      <c r="T46" s="6"/>
      <c r="U46" s="6"/>
      <c r="V46" s="7"/>
      <c r="W46" s="7"/>
      <c r="X46" s="6"/>
      <c r="Y46" s="6"/>
      <c r="Z46" s="7"/>
      <c r="AA46" s="7"/>
      <c r="AB46" s="6"/>
      <c r="AC46" s="6"/>
      <c r="AD46" s="7"/>
      <c r="AE46" s="8"/>
      <c r="AF46" s="10">
        <v>14</v>
      </c>
      <c r="AG46" s="10">
        <v>10</v>
      </c>
      <c r="AH46" s="10">
        <f>COUNT(D46:AE46)</f>
        <v>7</v>
      </c>
      <c r="AI46" s="22">
        <f>IF(C46="Yes",(AF46-AH46+(CX46-50)/AG46)/AF46,0)</f>
        <v>0.54285714285714282</v>
      </c>
      <c r="AJ46" s="11">
        <f>SUM(D46:AE46)</f>
        <v>7</v>
      </c>
      <c r="AK46" s="10">
        <f>MAX(AJ46-AL46-AM46,0)*-1</f>
        <v>0</v>
      </c>
      <c r="AL46" s="10">
        <v>10</v>
      </c>
      <c r="AM46" s="10">
        <v>3</v>
      </c>
      <c r="AN46" s="7">
        <f>AJ46+AK46+AO46</f>
        <v>7</v>
      </c>
      <c r="AO46" s="6"/>
      <c r="AP46" s="3">
        <v>0.5</v>
      </c>
      <c r="AQ46" s="15">
        <f>MIN(AN46,AL46)*AP46</f>
        <v>3.5</v>
      </c>
      <c r="AR46" s="6">
        <v>0</v>
      </c>
      <c r="AS46" s="6">
        <v>0</v>
      </c>
      <c r="AT46" s="6">
        <v>8</v>
      </c>
      <c r="AU46" s="6">
        <v>0</v>
      </c>
      <c r="AV46" s="7"/>
      <c r="AW46" s="7">
        <v>0</v>
      </c>
      <c r="AX46" s="7"/>
      <c r="AY46" s="7">
        <v>0</v>
      </c>
      <c r="AZ46" s="6"/>
      <c r="BA46" s="6">
        <v>3</v>
      </c>
      <c r="BB46" s="6"/>
      <c r="BC46" s="6">
        <v>0</v>
      </c>
      <c r="BD46" s="7"/>
      <c r="BE46" s="7">
        <f>IF(DM46&gt;=70, 5, 0)</f>
        <v>0</v>
      </c>
      <c r="BF46" s="7"/>
      <c r="BG46" s="7"/>
      <c r="BH46" s="7">
        <v>-5</v>
      </c>
      <c r="BI46" s="6"/>
      <c r="BJ46" s="6">
        <f>IF(DZ46&gt;=70, 6, 0)</f>
        <v>0</v>
      </c>
      <c r="BK46" s="6">
        <v>0</v>
      </c>
      <c r="BL46" s="7"/>
      <c r="BM46" s="7"/>
      <c r="BN46" s="7"/>
      <c r="BO46" s="6"/>
      <c r="BP46" s="6">
        <f>IF(EC46&gt;=70, 6, 0)</f>
        <v>0</v>
      </c>
      <c r="BQ46" s="6"/>
      <c r="BR46" s="7"/>
      <c r="BS46" s="7"/>
      <c r="BT46" s="7"/>
      <c r="BU46" s="6"/>
      <c r="BV46" s="6">
        <f>IF(DP46&gt;=70, 5, 0)</f>
        <v>0</v>
      </c>
      <c r="BW46" s="6"/>
      <c r="BX46" s="6"/>
      <c r="BY46" s="6"/>
      <c r="BZ46" s="7"/>
      <c r="CA46" s="7"/>
      <c r="CB46" s="7"/>
      <c r="CC46" s="6"/>
      <c r="CD46" s="6">
        <f>IF(DS46&gt;=70, 5, 0)</f>
        <v>0</v>
      </c>
      <c r="CE46" s="6"/>
      <c r="CF46" s="6"/>
      <c r="CG46" s="6"/>
      <c r="CH46" s="7"/>
      <c r="CI46" s="7"/>
      <c r="CJ46" s="7"/>
      <c r="CK46" s="6"/>
      <c r="CL46" s="6">
        <f>IF(DV46&gt;=70, 5, 0)</f>
        <v>0</v>
      </c>
      <c r="CM46" s="6"/>
      <c r="CN46" s="6"/>
      <c r="CO46" s="6"/>
      <c r="CP46" s="7"/>
      <c r="CQ46" s="7">
        <f>IF(EF46&gt;=70, 6, 0)</f>
        <v>0</v>
      </c>
      <c r="CR46" s="7"/>
      <c r="CS46" s="6"/>
      <c r="CT46" s="7"/>
      <c r="CU46" s="6"/>
      <c r="CV46" s="10">
        <f>SUM(AR46:CU46)</f>
        <v>6</v>
      </c>
      <c r="CW46" s="10">
        <v>50</v>
      </c>
      <c r="CX46" s="17">
        <f>CV46+CW46</f>
        <v>56</v>
      </c>
      <c r="CY46" s="1">
        <v>60</v>
      </c>
      <c r="CZ46" s="18">
        <v>0</v>
      </c>
      <c r="DA46" s="18">
        <v>0</v>
      </c>
      <c r="DB46" s="29">
        <f>AVERAGE(CZ46:DA46)</f>
        <v>0</v>
      </c>
      <c r="DC46" s="1">
        <v>0</v>
      </c>
      <c r="DD46" s="29">
        <v>0</v>
      </c>
      <c r="DE46" s="1">
        <v>0</v>
      </c>
      <c r="DF46" s="29">
        <v>0</v>
      </c>
      <c r="DG46" s="18">
        <v>0</v>
      </c>
      <c r="DH46" s="18">
        <v>0</v>
      </c>
      <c r="DI46" s="1">
        <f>AVERAGE(DG46:DH46)</f>
        <v>0</v>
      </c>
      <c r="DJ46" s="15">
        <f>AVERAGE(CY46,DB46:DF46,DI46)</f>
        <v>8.5714285714285712</v>
      </c>
      <c r="DK46" s="1">
        <v>33.33</v>
      </c>
      <c r="DL46" s="1">
        <v>26.67</v>
      </c>
      <c r="DM46" s="1">
        <f>MAX(DK46:DL46)</f>
        <v>33.33</v>
      </c>
      <c r="DN46" s="29">
        <v>0</v>
      </c>
      <c r="DO46" s="29">
        <v>0</v>
      </c>
      <c r="DP46" s="29">
        <f>MAX(DN46:DO46)</f>
        <v>0</v>
      </c>
      <c r="DQ46" s="1">
        <v>0</v>
      </c>
      <c r="DR46" s="1">
        <v>0</v>
      </c>
      <c r="DS46" s="1">
        <f>MAX(DQ46:DR46)</f>
        <v>0</v>
      </c>
      <c r="DT46" s="29">
        <v>0</v>
      </c>
      <c r="DU46" s="29">
        <v>0</v>
      </c>
      <c r="DV46" s="29">
        <f>MAX(DT46:DU46)</f>
        <v>0</v>
      </c>
      <c r="DW46" s="15">
        <f>AVERAGE(DM46,DP46,DS46,DV46)</f>
        <v>8.3324999999999996</v>
      </c>
      <c r="DX46" s="1">
        <v>6.67</v>
      </c>
      <c r="DY46" s="1">
        <v>0</v>
      </c>
      <c r="DZ46" s="1">
        <f>MAX(DX46:DY46)</f>
        <v>6.67</v>
      </c>
      <c r="EA46" s="29">
        <v>0</v>
      </c>
      <c r="EB46" s="29">
        <v>0</v>
      </c>
      <c r="EC46" s="29">
        <f>MAX(EA46:EB46)</f>
        <v>0</v>
      </c>
      <c r="ED46" s="1">
        <v>0</v>
      </c>
      <c r="EE46" s="1">
        <v>0</v>
      </c>
      <c r="EF46" s="1">
        <f>MAX(ED46:EE46)</f>
        <v>0</v>
      </c>
      <c r="EG46" s="15">
        <f>AVERAGE(DZ46,EC46,EF46)</f>
        <v>2.2233333333333332</v>
      </c>
      <c r="EH46" s="3">
        <v>0.25</v>
      </c>
      <c r="EI46" s="3">
        <v>0.2</v>
      </c>
      <c r="EJ46" s="3">
        <v>0.25</v>
      </c>
      <c r="EK46" s="3">
        <v>0.3</v>
      </c>
      <c r="EL46" s="25">
        <f>MIN(IF(C46="Yes",AQ46+CX46,0),100)</f>
        <v>59.5</v>
      </c>
      <c r="EM46" s="25">
        <f>IF(EQ46&lt;0,EL46+EQ46*-4,EL46)</f>
        <v>59.5</v>
      </c>
      <c r="EN46" s="25">
        <f>MIN(IF(C46="Yes",AQ46+DJ46,0), 100)</f>
        <v>12.071428571428571</v>
      </c>
      <c r="EO46" s="25">
        <f>MIN(IF(C46="Yes",AQ46+DW46,0),100)</f>
        <v>11.8325</v>
      </c>
      <c r="EP46" s="25">
        <f>MIN(IF(C46="Yes",AQ46+EG46,0), 100)</f>
        <v>5.7233333333333327</v>
      </c>
      <c r="EQ46" s="26">
        <f>EH46*EL46+EI46*EN46+EJ46*EO46+EK46*EP46</f>
        <v>21.964410714285712</v>
      </c>
      <c r="ER46" s="26">
        <f>EH46*EM46+EI46*EN46+EJ46*EO46+EK46*EP46</f>
        <v>21.964410714285712</v>
      </c>
    </row>
    <row r="47" spans="1:148" customFormat="1" x14ac:dyDescent="0.25">
      <c r="A47">
        <v>1402017019</v>
      </c>
      <c r="B47" t="s">
        <v>107</v>
      </c>
      <c r="C47" s="2" t="s">
        <v>108</v>
      </c>
      <c r="D47" s="6">
        <v>1</v>
      </c>
      <c r="E47" s="6"/>
      <c r="F47" s="7"/>
      <c r="G47" s="7">
        <v>1</v>
      </c>
      <c r="H47" s="6">
        <v>1</v>
      </c>
      <c r="I47" s="6"/>
      <c r="J47" s="7"/>
      <c r="K47" s="7"/>
      <c r="L47" s="6"/>
      <c r="M47" s="8"/>
      <c r="N47" s="7"/>
      <c r="O47" s="7"/>
      <c r="P47" s="6"/>
      <c r="Q47" s="8"/>
      <c r="R47" s="7"/>
      <c r="S47" s="7"/>
      <c r="T47" s="6"/>
      <c r="U47" s="6"/>
      <c r="V47" s="7"/>
      <c r="W47" s="7"/>
      <c r="X47" s="6"/>
      <c r="Y47" s="6"/>
      <c r="Z47" s="7"/>
      <c r="AA47" s="7"/>
      <c r="AB47" s="6"/>
      <c r="AC47" s="6"/>
      <c r="AD47" s="7"/>
      <c r="AE47" s="8"/>
      <c r="AF47" s="10">
        <v>14</v>
      </c>
      <c r="AG47" s="10">
        <v>10</v>
      </c>
      <c r="AH47" s="10">
        <f>COUNT(D47:AE47)</f>
        <v>3</v>
      </c>
      <c r="AI47" s="22">
        <f>IF(C47="Yes",(AF47-AH47+(CX47-50)/AG47)/AF47,0)</f>
        <v>0.80714285714285716</v>
      </c>
      <c r="AJ47" s="11">
        <f>SUM(D47:AE47)</f>
        <v>3</v>
      </c>
      <c r="AK47" s="10">
        <f>MAX(AJ47-AL47-AM47,0)*-1</f>
        <v>0</v>
      </c>
      <c r="AL47" s="10">
        <v>10</v>
      </c>
      <c r="AM47" s="10">
        <v>3</v>
      </c>
      <c r="AN47" s="7">
        <f>AJ47+AK47+AO47</f>
        <v>3</v>
      </c>
      <c r="AO47" s="6"/>
      <c r="AP47" s="3">
        <v>0.5</v>
      </c>
      <c r="AQ47" s="15">
        <f>MIN(AN47,AL47)*AP47</f>
        <v>1.5</v>
      </c>
      <c r="AR47" s="6">
        <v>0</v>
      </c>
      <c r="AS47" s="6">
        <v>0</v>
      </c>
      <c r="AT47" s="6">
        <v>0</v>
      </c>
      <c r="AU47" s="6">
        <v>0</v>
      </c>
      <c r="AV47" s="7"/>
      <c r="AW47" s="7">
        <v>0</v>
      </c>
      <c r="AX47" s="7"/>
      <c r="AY47" s="7">
        <v>0</v>
      </c>
      <c r="AZ47" s="6"/>
      <c r="BA47" s="6">
        <v>3</v>
      </c>
      <c r="BB47" s="6"/>
      <c r="BC47" s="6">
        <v>0</v>
      </c>
      <c r="BD47" s="7"/>
      <c r="BE47" s="7">
        <f>IF(DM47&gt;=70, 5, 0)</f>
        <v>0</v>
      </c>
      <c r="BF47" s="7"/>
      <c r="BG47" s="7"/>
      <c r="BH47" s="7">
        <v>0</v>
      </c>
      <c r="BI47" s="6"/>
      <c r="BJ47" s="6">
        <f>IF(DZ47&gt;=70, 6, 0)</f>
        <v>0</v>
      </c>
      <c r="BK47" s="6">
        <v>0</v>
      </c>
      <c r="BL47" s="7"/>
      <c r="BM47" s="7"/>
      <c r="BN47" s="7"/>
      <c r="BO47" s="6"/>
      <c r="BP47" s="6">
        <f>IF(EC47&gt;=70, 6, 0)</f>
        <v>0</v>
      </c>
      <c r="BQ47" s="6"/>
      <c r="BR47" s="7"/>
      <c r="BS47" s="7"/>
      <c r="BT47" s="7"/>
      <c r="BU47" s="6"/>
      <c r="BV47" s="6">
        <f>IF(DP47&gt;=70, 5, 0)</f>
        <v>0</v>
      </c>
      <c r="BW47" s="6"/>
      <c r="BX47" s="6"/>
      <c r="BY47" s="6"/>
      <c r="BZ47" s="7"/>
      <c r="CA47" s="7"/>
      <c r="CB47" s="7"/>
      <c r="CC47" s="6"/>
      <c r="CD47" s="6">
        <f>IF(DS47&gt;=70, 5, 0)</f>
        <v>0</v>
      </c>
      <c r="CE47" s="6"/>
      <c r="CF47" s="6"/>
      <c r="CG47" s="6"/>
      <c r="CH47" s="7"/>
      <c r="CI47" s="7"/>
      <c r="CJ47" s="7"/>
      <c r="CK47" s="6"/>
      <c r="CL47" s="6">
        <f>IF(DV47&gt;=70, 5, 0)</f>
        <v>0</v>
      </c>
      <c r="CM47" s="6"/>
      <c r="CN47" s="6"/>
      <c r="CO47" s="6"/>
      <c r="CP47" s="7"/>
      <c r="CQ47" s="7">
        <f>IF(EF47&gt;=70, 6, 0)</f>
        <v>0</v>
      </c>
      <c r="CR47" s="7"/>
      <c r="CS47" s="6"/>
      <c r="CT47" s="7"/>
      <c r="CU47" s="6"/>
      <c r="CV47" s="10">
        <f>SUM(AR47:CU47)</f>
        <v>3</v>
      </c>
      <c r="CW47" s="10">
        <v>50</v>
      </c>
      <c r="CX47" s="17">
        <f>CV47+CW47</f>
        <v>53</v>
      </c>
      <c r="CY47" s="1">
        <v>71.430000000000007</v>
      </c>
      <c r="CZ47" s="18">
        <v>0</v>
      </c>
      <c r="DA47" s="18">
        <v>0</v>
      </c>
      <c r="DB47" s="29">
        <f>AVERAGE(CZ47:DA47)</f>
        <v>0</v>
      </c>
      <c r="DC47" s="1">
        <v>0</v>
      </c>
      <c r="DD47" s="29">
        <v>0</v>
      </c>
      <c r="DE47" s="1">
        <v>0</v>
      </c>
      <c r="DF47" s="29">
        <v>0</v>
      </c>
      <c r="DG47" s="18">
        <v>0</v>
      </c>
      <c r="DH47" s="18">
        <v>0</v>
      </c>
      <c r="DI47" s="1">
        <f>AVERAGE(DG47:DH47)</f>
        <v>0</v>
      </c>
      <c r="DJ47" s="15">
        <f>AVERAGE(CY47,DB47:DF47,DI47)</f>
        <v>10.204285714285716</v>
      </c>
      <c r="DK47" s="1">
        <v>26.67</v>
      </c>
      <c r="DL47" s="1">
        <v>0</v>
      </c>
      <c r="DM47" s="1">
        <f>MAX(DK47:DL47)</f>
        <v>26.67</v>
      </c>
      <c r="DN47" s="29">
        <v>0</v>
      </c>
      <c r="DO47" s="29">
        <v>0</v>
      </c>
      <c r="DP47" s="29">
        <f>MAX(DN47:DO47)</f>
        <v>0</v>
      </c>
      <c r="DQ47" s="1">
        <v>0</v>
      </c>
      <c r="DR47" s="1">
        <v>0</v>
      </c>
      <c r="DS47" s="1">
        <f>MAX(DQ47:DR47)</f>
        <v>0</v>
      </c>
      <c r="DT47" s="29">
        <v>0</v>
      </c>
      <c r="DU47" s="29">
        <v>0</v>
      </c>
      <c r="DV47" s="29">
        <f>MAX(DT47:DU47)</f>
        <v>0</v>
      </c>
      <c r="DW47" s="15">
        <f>AVERAGE(DM47,DP47,DS47,DV47)</f>
        <v>6.6675000000000004</v>
      </c>
      <c r="DX47" s="1">
        <v>33.33</v>
      </c>
      <c r="DY47" s="1">
        <v>0</v>
      </c>
      <c r="DZ47" s="1">
        <f>MAX(DX47:DY47)</f>
        <v>33.33</v>
      </c>
      <c r="EA47" s="29">
        <v>0</v>
      </c>
      <c r="EB47" s="29">
        <v>0</v>
      </c>
      <c r="EC47" s="29">
        <f>MAX(EA47:EB47)</f>
        <v>0</v>
      </c>
      <c r="ED47" s="1">
        <v>0</v>
      </c>
      <c r="EE47" s="1">
        <v>0</v>
      </c>
      <c r="EF47" s="1">
        <f>MAX(ED47:EE47)</f>
        <v>0</v>
      </c>
      <c r="EG47" s="15">
        <f>AVERAGE(DZ47,EC47,EF47)</f>
        <v>11.11</v>
      </c>
      <c r="EH47" s="3">
        <v>0.25</v>
      </c>
      <c r="EI47" s="3">
        <v>0.2</v>
      </c>
      <c r="EJ47" s="3">
        <v>0.25</v>
      </c>
      <c r="EK47" s="3">
        <v>0.3</v>
      </c>
      <c r="EL47" s="25">
        <f>MIN(IF(C47="Yes",AQ47+CX47,0),100)</f>
        <v>54.5</v>
      </c>
      <c r="EM47" s="25">
        <f>IF(EQ47&lt;0,EL47+EQ47*-4,EL47)</f>
        <v>54.5</v>
      </c>
      <c r="EN47" s="25">
        <f>MIN(IF(C47="Yes",AQ47+DJ47,0), 100)</f>
        <v>11.704285714285716</v>
      </c>
      <c r="EO47" s="25">
        <f>MIN(IF(C47="Yes",AQ47+DW47,0),100)</f>
        <v>8.1675000000000004</v>
      </c>
      <c r="EP47" s="25">
        <f>MIN(IF(C47="Yes",AQ47+EG47,0), 100)</f>
        <v>12.61</v>
      </c>
      <c r="EQ47" s="26">
        <f>EH47*EL47+EI47*EN47+EJ47*EO47+EK47*EP47</f>
        <v>21.790732142857145</v>
      </c>
      <c r="ER47" s="26">
        <f>EH47*EM47+EI47*EN47+EJ47*EO47+EK47*EP47</f>
        <v>21.790732142857145</v>
      </c>
    </row>
    <row r="48" spans="1:148" customFormat="1" x14ac:dyDescent="0.25">
      <c r="A48">
        <v>1402017056</v>
      </c>
      <c r="B48" t="s">
        <v>107</v>
      </c>
      <c r="C48" s="2" t="s">
        <v>108</v>
      </c>
      <c r="D48" s="6"/>
      <c r="E48" s="6">
        <v>1</v>
      </c>
      <c r="F48" s="7"/>
      <c r="G48" s="7">
        <v>1</v>
      </c>
      <c r="H48" s="6">
        <v>1</v>
      </c>
      <c r="I48" s="6"/>
      <c r="J48" s="7">
        <v>1</v>
      </c>
      <c r="K48" s="7">
        <v>1</v>
      </c>
      <c r="L48" s="6">
        <v>1</v>
      </c>
      <c r="M48" s="8"/>
      <c r="N48" s="7"/>
      <c r="O48" s="7"/>
      <c r="P48" s="6"/>
      <c r="Q48" s="8"/>
      <c r="R48" s="7"/>
      <c r="S48" s="7"/>
      <c r="T48" s="6"/>
      <c r="U48" s="6"/>
      <c r="V48" s="7"/>
      <c r="W48" s="7"/>
      <c r="X48" s="6"/>
      <c r="Y48" s="6"/>
      <c r="Z48" s="7"/>
      <c r="AA48" s="7"/>
      <c r="AB48" s="6"/>
      <c r="AC48" s="6"/>
      <c r="AD48" s="7"/>
      <c r="AE48" s="8"/>
      <c r="AF48" s="10">
        <v>14</v>
      </c>
      <c r="AG48" s="10">
        <v>10</v>
      </c>
      <c r="AH48" s="10">
        <f>COUNT(D48:AE48)</f>
        <v>6</v>
      </c>
      <c r="AI48" s="22">
        <f>IF(C48="Yes",(AF48-AH48+(CX48-50)/AG48)/AF48,0)</f>
        <v>0.62142857142857133</v>
      </c>
      <c r="AJ48" s="11">
        <f>SUM(D48:AE48)</f>
        <v>6</v>
      </c>
      <c r="AK48" s="10">
        <f>MAX(AJ48-AL48-AM48,0)*-1</f>
        <v>0</v>
      </c>
      <c r="AL48" s="10">
        <v>10</v>
      </c>
      <c r="AM48" s="10">
        <v>3</v>
      </c>
      <c r="AN48" s="7">
        <f>AJ48+AK48+AO48</f>
        <v>6</v>
      </c>
      <c r="AO48" s="6"/>
      <c r="AP48" s="3">
        <v>0.5</v>
      </c>
      <c r="AQ48" s="15">
        <f>MIN(AN48,AL48)*AP48</f>
        <v>3</v>
      </c>
      <c r="AR48" s="6">
        <v>0</v>
      </c>
      <c r="AS48" s="6">
        <v>0</v>
      </c>
      <c r="AT48" s="6">
        <v>4</v>
      </c>
      <c r="AU48" s="6">
        <v>0</v>
      </c>
      <c r="AV48" s="7"/>
      <c r="AW48" s="7">
        <v>0</v>
      </c>
      <c r="AX48" s="7"/>
      <c r="AY48" s="7">
        <v>0</v>
      </c>
      <c r="AZ48" s="6"/>
      <c r="BA48" s="6">
        <v>3</v>
      </c>
      <c r="BB48" s="6"/>
      <c r="BC48" s="6">
        <v>0</v>
      </c>
      <c r="BD48" s="7"/>
      <c r="BE48" s="7">
        <f>IF(DM48&gt;=70, 5, 0)</f>
        <v>0</v>
      </c>
      <c r="BF48" s="7"/>
      <c r="BG48" s="7"/>
      <c r="BH48" s="7">
        <v>0</v>
      </c>
      <c r="BI48" s="6"/>
      <c r="BJ48" s="6">
        <f>IF(DZ48&gt;=70, 6, 0)</f>
        <v>0</v>
      </c>
      <c r="BK48" s="6">
        <v>0</v>
      </c>
      <c r="BL48" s="7"/>
      <c r="BM48" s="7"/>
      <c r="BN48" s="7"/>
      <c r="BO48" s="6"/>
      <c r="BP48" s="6">
        <f>IF(EC48&gt;=70, 6, 0)</f>
        <v>0</v>
      </c>
      <c r="BQ48" s="6"/>
      <c r="BR48" s="7"/>
      <c r="BS48" s="7"/>
      <c r="BT48" s="7"/>
      <c r="BU48" s="6"/>
      <c r="BV48" s="6">
        <f>IF(DP48&gt;=70, 5, 0)</f>
        <v>0</v>
      </c>
      <c r="BW48" s="6"/>
      <c r="BX48" s="6"/>
      <c r="BY48" s="6"/>
      <c r="BZ48" s="7"/>
      <c r="CA48" s="7"/>
      <c r="CB48" s="7"/>
      <c r="CC48" s="6"/>
      <c r="CD48" s="6">
        <f>IF(DS48&gt;=70, 5, 0)</f>
        <v>0</v>
      </c>
      <c r="CE48" s="6"/>
      <c r="CF48" s="6"/>
      <c r="CG48" s="6"/>
      <c r="CH48" s="7"/>
      <c r="CI48" s="7"/>
      <c r="CJ48" s="7"/>
      <c r="CK48" s="6"/>
      <c r="CL48" s="6">
        <f>IF(DV48&gt;=70, 5, 0)</f>
        <v>0</v>
      </c>
      <c r="CM48" s="6"/>
      <c r="CN48" s="6"/>
      <c r="CO48" s="6"/>
      <c r="CP48" s="7"/>
      <c r="CQ48" s="7">
        <f>IF(EF48&gt;=70, 6, 0)</f>
        <v>0</v>
      </c>
      <c r="CR48" s="7"/>
      <c r="CS48" s="6"/>
      <c r="CT48" s="7"/>
      <c r="CU48" s="6"/>
      <c r="CV48" s="10">
        <f>SUM(AR48:CU48)</f>
        <v>7</v>
      </c>
      <c r="CW48" s="10">
        <v>50</v>
      </c>
      <c r="CX48" s="17">
        <f>CV48+CW48</f>
        <v>57</v>
      </c>
      <c r="CY48" s="1">
        <v>71.430000000000007</v>
      </c>
      <c r="CZ48" s="18">
        <v>0</v>
      </c>
      <c r="DA48" s="18">
        <v>0</v>
      </c>
      <c r="DB48" s="29">
        <f>AVERAGE(CZ48:DA48)</f>
        <v>0</v>
      </c>
      <c r="DC48" s="1">
        <v>0</v>
      </c>
      <c r="DD48" s="29">
        <v>0</v>
      </c>
      <c r="DE48" s="1">
        <v>0</v>
      </c>
      <c r="DF48" s="29">
        <v>0</v>
      </c>
      <c r="DG48" s="18">
        <v>0</v>
      </c>
      <c r="DH48" s="18">
        <v>0</v>
      </c>
      <c r="DI48" s="1">
        <f>AVERAGE(DG48:DH48)</f>
        <v>0</v>
      </c>
      <c r="DJ48" s="15">
        <f>AVERAGE(CY48,DB48:DF48,DI48)</f>
        <v>10.204285714285716</v>
      </c>
      <c r="DK48" s="1">
        <v>26.67</v>
      </c>
      <c r="DL48" s="1">
        <v>0</v>
      </c>
      <c r="DM48" s="1">
        <f>MAX(DK48:DL48)</f>
        <v>26.67</v>
      </c>
      <c r="DN48" s="29">
        <v>0</v>
      </c>
      <c r="DO48" s="29">
        <v>0</v>
      </c>
      <c r="DP48" s="29">
        <f>MAX(DN48:DO48)</f>
        <v>0</v>
      </c>
      <c r="DQ48" s="1">
        <v>0</v>
      </c>
      <c r="DR48" s="1">
        <v>0</v>
      </c>
      <c r="DS48" s="1">
        <f>MAX(DQ48:DR48)</f>
        <v>0</v>
      </c>
      <c r="DT48" s="29">
        <v>0</v>
      </c>
      <c r="DU48" s="29">
        <v>0</v>
      </c>
      <c r="DV48" s="29">
        <f>MAX(DT48:DU48)</f>
        <v>0</v>
      </c>
      <c r="DW48" s="15">
        <f>AVERAGE(DM48,DP48,DS48,DV48)</f>
        <v>6.6675000000000004</v>
      </c>
      <c r="DX48" s="1">
        <v>6.67</v>
      </c>
      <c r="DY48" s="1">
        <v>0</v>
      </c>
      <c r="DZ48" s="1">
        <f>MAX(DX48:DY48)</f>
        <v>6.67</v>
      </c>
      <c r="EA48" s="29">
        <v>0</v>
      </c>
      <c r="EB48" s="29">
        <v>0</v>
      </c>
      <c r="EC48" s="29">
        <f>MAX(EA48:EB48)</f>
        <v>0</v>
      </c>
      <c r="ED48" s="1">
        <v>0</v>
      </c>
      <c r="EE48" s="1">
        <v>0</v>
      </c>
      <c r="EF48" s="1">
        <f>MAX(ED48:EE48)</f>
        <v>0</v>
      </c>
      <c r="EG48" s="15">
        <f>AVERAGE(DZ48,EC48,EF48)</f>
        <v>2.2233333333333332</v>
      </c>
      <c r="EH48" s="3">
        <v>0.25</v>
      </c>
      <c r="EI48" s="3">
        <v>0.2</v>
      </c>
      <c r="EJ48" s="3">
        <v>0.25</v>
      </c>
      <c r="EK48" s="3">
        <v>0.3</v>
      </c>
      <c r="EL48" s="25">
        <f>MIN(IF(C48="Yes",AQ48+CX48,0),100)</f>
        <v>60</v>
      </c>
      <c r="EM48" s="25">
        <f>IF(EQ48&lt;0,EL48+EQ48*-4,EL48)</f>
        <v>60</v>
      </c>
      <c r="EN48" s="25">
        <f>MIN(IF(C48="Yes",AQ48+DJ48,0), 100)</f>
        <v>13.204285714285716</v>
      </c>
      <c r="EO48" s="25">
        <f>MIN(IF(C48="Yes",AQ48+DW48,0),100)</f>
        <v>9.6675000000000004</v>
      </c>
      <c r="EP48" s="25">
        <f>MIN(IF(C48="Yes",AQ48+EG48,0), 100)</f>
        <v>5.2233333333333327</v>
      </c>
      <c r="EQ48" s="26">
        <f>EH48*EL48+EI48*EN48+EJ48*EO48+EK48*EP48</f>
        <v>21.624732142857145</v>
      </c>
      <c r="ER48" s="26">
        <f>EH48*EM48+EI48*EN48+EJ48*EO48+EK48*EP48</f>
        <v>21.624732142857145</v>
      </c>
    </row>
    <row r="49" spans="1:148" customFormat="1" x14ac:dyDescent="0.25">
      <c r="A49">
        <v>1402019086</v>
      </c>
      <c r="B49" t="s">
        <v>107</v>
      </c>
      <c r="C49" s="2" t="s">
        <v>108</v>
      </c>
      <c r="D49" s="6">
        <v>1</v>
      </c>
      <c r="E49" s="6"/>
      <c r="F49" s="7"/>
      <c r="G49" s="7"/>
      <c r="H49" s="6"/>
      <c r="I49" s="6">
        <v>1</v>
      </c>
      <c r="J49" s="7">
        <v>0</v>
      </c>
      <c r="K49" s="7"/>
      <c r="L49" s="6"/>
      <c r="M49" s="8"/>
      <c r="N49" s="7"/>
      <c r="O49" s="7"/>
      <c r="P49" s="6"/>
      <c r="Q49" s="8"/>
      <c r="R49" s="7"/>
      <c r="S49" s="7"/>
      <c r="T49" s="6"/>
      <c r="U49" s="6"/>
      <c r="V49" s="7"/>
      <c r="W49" s="7"/>
      <c r="X49" s="6"/>
      <c r="Y49" s="6"/>
      <c r="Z49" s="7"/>
      <c r="AA49" s="7"/>
      <c r="AB49" s="6"/>
      <c r="AC49" s="6"/>
      <c r="AD49" s="7"/>
      <c r="AE49" s="8"/>
      <c r="AF49" s="10">
        <v>14</v>
      </c>
      <c r="AG49" s="10">
        <v>10</v>
      </c>
      <c r="AH49" s="10">
        <f>COUNT(D49:AE49)</f>
        <v>3</v>
      </c>
      <c r="AI49" s="22">
        <f>IF(C49="Yes",(AF49-AH49+(CX49-50)/AG49)/AF49,0)</f>
        <v>0.91428571428571437</v>
      </c>
      <c r="AJ49" s="11">
        <f>SUM(D49:AE49)</f>
        <v>2</v>
      </c>
      <c r="AK49" s="10">
        <f>MAX(AJ49-AL49-AM49,0)*-1</f>
        <v>0</v>
      </c>
      <c r="AL49" s="10">
        <v>10</v>
      </c>
      <c r="AM49" s="10">
        <v>3</v>
      </c>
      <c r="AN49" s="7">
        <f>AJ49+AK49+AO49</f>
        <v>2</v>
      </c>
      <c r="AO49" s="6"/>
      <c r="AP49" s="3">
        <v>0.5</v>
      </c>
      <c r="AQ49" s="15">
        <f>MIN(AN49,AL49)*AP49</f>
        <v>1</v>
      </c>
      <c r="AR49" s="6">
        <v>0</v>
      </c>
      <c r="AS49" s="6">
        <v>0</v>
      </c>
      <c r="AT49" s="6">
        <v>3</v>
      </c>
      <c r="AU49" s="6">
        <v>0</v>
      </c>
      <c r="AV49" s="7"/>
      <c r="AW49" s="7">
        <v>0</v>
      </c>
      <c r="AX49" s="7"/>
      <c r="AY49" s="7">
        <v>0</v>
      </c>
      <c r="AZ49" s="6"/>
      <c r="BA49" s="6">
        <v>0</v>
      </c>
      <c r="BB49" s="6"/>
      <c r="BC49" s="6">
        <v>0</v>
      </c>
      <c r="BD49" s="7"/>
      <c r="BE49" s="7">
        <f>IF(DM49&gt;=70, 5, 0)</f>
        <v>0</v>
      </c>
      <c r="BF49" s="7"/>
      <c r="BG49" s="7"/>
      <c r="BH49" s="7">
        <v>0</v>
      </c>
      <c r="BI49" s="6"/>
      <c r="BJ49" s="6">
        <f>IF(DZ49&gt;=70, 6, 0)</f>
        <v>0</v>
      </c>
      <c r="BK49" s="6">
        <v>-5</v>
      </c>
      <c r="BL49" s="7"/>
      <c r="BM49" s="7"/>
      <c r="BN49" s="7"/>
      <c r="BO49" s="6"/>
      <c r="BP49" s="6">
        <f>IF(EC49&gt;=70, 6, 0)</f>
        <v>0</v>
      </c>
      <c r="BQ49" s="6"/>
      <c r="BR49" s="7"/>
      <c r="BS49" s="7"/>
      <c r="BT49" s="7"/>
      <c r="BU49" s="6"/>
      <c r="BV49" s="6">
        <f>IF(DP49&gt;=70, 5, 0)</f>
        <v>0</v>
      </c>
      <c r="BW49" s="6"/>
      <c r="BX49" s="6"/>
      <c r="BY49" s="6"/>
      <c r="BZ49" s="7"/>
      <c r="CA49" s="7"/>
      <c r="CB49" s="7"/>
      <c r="CC49" s="6"/>
      <c r="CD49" s="6">
        <f>IF(DS49&gt;=70, 5, 0)</f>
        <v>0</v>
      </c>
      <c r="CE49" s="6"/>
      <c r="CF49" s="6"/>
      <c r="CG49" s="6"/>
      <c r="CH49" s="7"/>
      <c r="CI49" s="7"/>
      <c r="CJ49" s="7"/>
      <c r="CK49" s="6"/>
      <c r="CL49" s="6">
        <f>IF(DV49&gt;=70, 5, 0)</f>
        <v>0</v>
      </c>
      <c r="CM49" s="6"/>
      <c r="CN49" s="6"/>
      <c r="CO49" s="6"/>
      <c r="CP49" s="7"/>
      <c r="CQ49" s="7">
        <f>IF(EF49&gt;=70, 6, 0)</f>
        <v>0</v>
      </c>
      <c r="CR49" s="7"/>
      <c r="CS49" s="6">
        <v>20</v>
      </c>
      <c r="CT49" s="7"/>
      <c r="CU49" s="6"/>
      <c r="CV49" s="10">
        <f>SUM(AR49:CU49)</f>
        <v>18</v>
      </c>
      <c r="CW49" s="10">
        <v>50</v>
      </c>
      <c r="CX49" s="17">
        <f>CV49+CW49</f>
        <v>68</v>
      </c>
      <c r="CY49" s="1">
        <v>74.290000000000006</v>
      </c>
      <c r="CZ49" s="18">
        <v>0</v>
      </c>
      <c r="DA49" s="18">
        <v>0</v>
      </c>
      <c r="DB49" s="29">
        <f>AVERAGE(CZ49:DA49)</f>
        <v>0</v>
      </c>
      <c r="DC49" s="1">
        <v>0</v>
      </c>
      <c r="DD49" s="29">
        <v>0</v>
      </c>
      <c r="DE49" s="1">
        <v>0</v>
      </c>
      <c r="DF49" s="29">
        <v>0</v>
      </c>
      <c r="DG49" s="18">
        <v>0</v>
      </c>
      <c r="DH49" s="18">
        <v>0</v>
      </c>
      <c r="DI49" s="1">
        <f>AVERAGE(DG49:DH49)</f>
        <v>0</v>
      </c>
      <c r="DJ49" s="15">
        <f>AVERAGE(CY49,DB49:DF49,DI49)</f>
        <v>10.612857142857143</v>
      </c>
      <c r="DK49" s="1">
        <v>13.33</v>
      </c>
      <c r="DL49" s="1">
        <v>0</v>
      </c>
      <c r="DM49" s="1">
        <f>MAX(DK49:DL49)</f>
        <v>13.33</v>
      </c>
      <c r="DN49" s="29">
        <v>0</v>
      </c>
      <c r="DO49" s="29">
        <v>0</v>
      </c>
      <c r="DP49" s="29">
        <f>MAX(DN49:DO49)</f>
        <v>0</v>
      </c>
      <c r="DQ49" s="1">
        <v>0</v>
      </c>
      <c r="DR49" s="1">
        <v>0</v>
      </c>
      <c r="DS49" s="1">
        <f>MAX(DQ49:DR49)</f>
        <v>0</v>
      </c>
      <c r="DT49" s="29">
        <v>0</v>
      </c>
      <c r="DU49" s="29">
        <v>0</v>
      </c>
      <c r="DV49" s="29">
        <f>MAX(DT49:DU49)</f>
        <v>0</v>
      </c>
      <c r="DW49" s="15">
        <f>AVERAGE(DM49,DP49,DS49,DV49)</f>
        <v>3.3325</v>
      </c>
      <c r="DX49" s="1">
        <v>6.67</v>
      </c>
      <c r="DY49" s="1">
        <v>0</v>
      </c>
      <c r="DZ49" s="1">
        <f>MAX(DX49:DY49)</f>
        <v>6.67</v>
      </c>
      <c r="EA49" s="29">
        <v>0</v>
      </c>
      <c r="EB49" s="29">
        <v>0</v>
      </c>
      <c r="EC49" s="29">
        <f>MAX(EA49:EB49)</f>
        <v>0</v>
      </c>
      <c r="ED49" s="1">
        <v>0</v>
      </c>
      <c r="EE49" s="1">
        <v>0</v>
      </c>
      <c r="EF49" s="1">
        <f>MAX(ED49:EE49)</f>
        <v>0</v>
      </c>
      <c r="EG49" s="15">
        <f>AVERAGE(DZ49,EC49,EF49)</f>
        <v>2.2233333333333332</v>
      </c>
      <c r="EH49" s="3">
        <v>0.25</v>
      </c>
      <c r="EI49" s="3">
        <v>0.2</v>
      </c>
      <c r="EJ49" s="3">
        <v>0.25</v>
      </c>
      <c r="EK49" s="3">
        <v>0.3</v>
      </c>
      <c r="EL49" s="25">
        <f>MIN(IF(C49="Yes",AQ49+CX49,0),100)</f>
        <v>69</v>
      </c>
      <c r="EM49" s="25">
        <f>IF(EQ49&lt;0,EL49+EQ49*-4,EL49)</f>
        <v>69</v>
      </c>
      <c r="EN49" s="25">
        <f>MIN(IF(C49="Yes",AQ49+DJ49,0), 100)</f>
        <v>11.612857142857143</v>
      </c>
      <c r="EO49" s="25">
        <f>MIN(IF(C49="Yes",AQ49+DW49,0),100)</f>
        <v>4.3324999999999996</v>
      </c>
      <c r="EP49" s="25">
        <f>MIN(IF(C49="Yes",AQ49+EG49,0), 100)</f>
        <v>3.2233333333333332</v>
      </c>
      <c r="EQ49" s="26">
        <f>EH49*EL49+EI49*EN49+EJ49*EO49+EK49*EP49</f>
        <v>21.622696428571427</v>
      </c>
      <c r="ER49" s="26">
        <f>EH49*EM49+EI49*EN49+EJ49*EO49+EK49*EP49</f>
        <v>21.622696428571427</v>
      </c>
    </row>
    <row r="50" spans="1:148" customFormat="1" x14ac:dyDescent="0.25">
      <c r="A50">
        <v>1402019018</v>
      </c>
      <c r="B50" t="s">
        <v>105</v>
      </c>
      <c r="C50" s="2" t="s">
        <v>108</v>
      </c>
      <c r="D50" s="6">
        <v>1</v>
      </c>
      <c r="E50" s="6"/>
      <c r="F50" s="7"/>
      <c r="G50" s="7"/>
      <c r="H50" s="6">
        <v>1</v>
      </c>
      <c r="I50" s="6"/>
      <c r="J50" s="7"/>
      <c r="K50" s="7"/>
      <c r="L50" s="6"/>
      <c r="M50" s="8"/>
      <c r="N50" s="7"/>
      <c r="O50" s="7"/>
      <c r="P50" s="6"/>
      <c r="Q50" s="8"/>
      <c r="R50" s="7"/>
      <c r="S50" s="7"/>
      <c r="T50" s="6"/>
      <c r="U50" s="6"/>
      <c r="V50" s="7"/>
      <c r="W50" s="7"/>
      <c r="X50" s="6"/>
      <c r="Y50" s="6"/>
      <c r="Z50" s="7"/>
      <c r="AA50" s="7"/>
      <c r="AB50" s="6"/>
      <c r="AC50" s="6"/>
      <c r="AD50" s="7"/>
      <c r="AE50" s="8"/>
      <c r="AF50" s="10">
        <v>14</v>
      </c>
      <c r="AG50" s="10">
        <v>10</v>
      </c>
      <c r="AH50" s="10">
        <f>COUNT(D50:AE50)</f>
        <v>2</v>
      </c>
      <c r="AI50" s="22">
        <f>IF(C50="Yes",(AF50-AH50+(CX50-50)/AG50)/AF50,0)</f>
        <v>0.9</v>
      </c>
      <c r="AJ50" s="11">
        <f>SUM(D50:AE50)</f>
        <v>2</v>
      </c>
      <c r="AK50" s="10">
        <f>MAX(AJ50-AL50-AM50,0)*-1</f>
        <v>0</v>
      </c>
      <c r="AL50" s="10">
        <v>10</v>
      </c>
      <c r="AM50" s="10">
        <v>3</v>
      </c>
      <c r="AN50" s="7">
        <f>AJ50+AK50+AO50</f>
        <v>2</v>
      </c>
      <c r="AO50" s="6"/>
      <c r="AP50" s="3">
        <v>0.5</v>
      </c>
      <c r="AQ50" s="15">
        <f>MIN(AN50,AL50)*AP50</f>
        <v>1</v>
      </c>
      <c r="AR50" s="6">
        <v>0</v>
      </c>
      <c r="AS50" s="6">
        <v>0</v>
      </c>
      <c r="AT50" s="6">
        <v>3</v>
      </c>
      <c r="AU50" s="6">
        <v>0</v>
      </c>
      <c r="AV50" s="7"/>
      <c r="AW50" s="7">
        <v>0</v>
      </c>
      <c r="AX50" s="7"/>
      <c r="AY50" s="7">
        <v>0</v>
      </c>
      <c r="AZ50" s="6"/>
      <c r="BA50" s="6">
        <v>3</v>
      </c>
      <c r="BB50" s="6"/>
      <c r="BC50" s="6">
        <v>0</v>
      </c>
      <c r="BD50" s="7"/>
      <c r="BE50" s="7">
        <f>IF(DM50&gt;=70, 5, 0)</f>
        <v>0</v>
      </c>
      <c r="BF50" s="7"/>
      <c r="BG50" s="7"/>
      <c r="BH50" s="7">
        <v>0</v>
      </c>
      <c r="BI50" s="6"/>
      <c r="BJ50" s="6">
        <f>IF(DZ50&gt;=70, 6, 0)</f>
        <v>0</v>
      </c>
      <c r="BK50" s="6">
        <v>0</v>
      </c>
      <c r="BL50" s="7"/>
      <c r="BM50" s="7"/>
      <c r="BN50" s="7"/>
      <c r="BO50" s="6"/>
      <c r="BP50" s="6">
        <f>IF(EC50&gt;=70, 6, 0)</f>
        <v>0</v>
      </c>
      <c r="BQ50" s="6"/>
      <c r="BR50" s="7"/>
      <c r="BS50" s="7"/>
      <c r="BT50" s="7"/>
      <c r="BU50" s="6"/>
      <c r="BV50" s="6">
        <f>IF(DP50&gt;=70, 5, 0)</f>
        <v>0</v>
      </c>
      <c r="BW50" s="6"/>
      <c r="BX50" s="6"/>
      <c r="BY50" s="6"/>
      <c r="BZ50" s="7"/>
      <c r="CA50" s="7"/>
      <c r="CB50" s="7"/>
      <c r="CC50" s="6"/>
      <c r="CD50" s="6">
        <f>IF(DS50&gt;=70, 5, 0)</f>
        <v>0</v>
      </c>
      <c r="CE50" s="6"/>
      <c r="CF50" s="6"/>
      <c r="CG50" s="6"/>
      <c r="CH50" s="7"/>
      <c r="CI50" s="7"/>
      <c r="CJ50" s="7"/>
      <c r="CK50" s="6"/>
      <c r="CL50" s="6">
        <f>IF(DV50&gt;=70, 5, 0)</f>
        <v>0</v>
      </c>
      <c r="CM50" s="6"/>
      <c r="CN50" s="6"/>
      <c r="CO50" s="6"/>
      <c r="CP50" s="7"/>
      <c r="CQ50" s="7">
        <f>IF(EF50&gt;=70, 6, 0)</f>
        <v>0</v>
      </c>
      <c r="CR50" s="7"/>
      <c r="CS50" s="6"/>
      <c r="CT50" s="7"/>
      <c r="CU50" s="6"/>
      <c r="CV50" s="10">
        <f>SUM(AR50:CU50)</f>
        <v>6</v>
      </c>
      <c r="CW50" s="10">
        <v>50</v>
      </c>
      <c r="CX50" s="17">
        <f>CV50+CW50</f>
        <v>56</v>
      </c>
      <c r="CY50" s="1">
        <v>77.14</v>
      </c>
      <c r="CZ50" s="18">
        <v>0</v>
      </c>
      <c r="DA50" s="18">
        <v>0</v>
      </c>
      <c r="DB50" s="29">
        <f>AVERAGE(CZ50:DA50)</f>
        <v>0</v>
      </c>
      <c r="DC50" s="1">
        <v>0</v>
      </c>
      <c r="DD50" s="29">
        <v>0</v>
      </c>
      <c r="DE50" s="1">
        <v>0</v>
      </c>
      <c r="DF50" s="29">
        <v>0</v>
      </c>
      <c r="DG50" s="18">
        <v>0</v>
      </c>
      <c r="DH50" s="18">
        <v>0</v>
      </c>
      <c r="DI50" s="1">
        <f>AVERAGE(DG50:DH50)</f>
        <v>0</v>
      </c>
      <c r="DJ50" s="15">
        <f>AVERAGE(CY50,DB50:DF50,DI50)</f>
        <v>11.02</v>
      </c>
      <c r="DK50" s="1">
        <v>26.67</v>
      </c>
      <c r="DL50" s="1">
        <v>0</v>
      </c>
      <c r="DM50" s="1">
        <f>MAX(DK50:DL50)</f>
        <v>26.67</v>
      </c>
      <c r="DN50" s="29">
        <v>0</v>
      </c>
      <c r="DO50" s="29">
        <v>0</v>
      </c>
      <c r="DP50" s="29">
        <f>MAX(DN50:DO50)</f>
        <v>0</v>
      </c>
      <c r="DQ50" s="1">
        <v>0</v>
      </c>
      <c r="DR50" s="1">
        <v>0</v>
      </c>
      <c r="DS50" s="1">
        <f>MAX(DQ50:DR50)</f>
        <v>0</v>
      </c>
      <c r="DT50" s="29">
        <v>0</v>
      </c>
      <c r="DU50" s="29">
        <v>0</v>
      </c>
      <c r="DV50" s="29">
        <f>MAX(DT50:DU50)</f>
        <v>0</v>
      </c>
      <c r="DW50" s="15">
        <f>AVERAGE(DM50,DP50,DS50,DV50)</f>
        <v>6.6675000000000004</v>
      </c>
      <c r="DX50" s="1">
        <v>26.67</v>
      </c>
      <c r="DY50" s="1">
        <v>0</v>
      </c>
      <c r="DZ50" s="1">
        <f>MAX(DX50:DY50)</f>
        <v>26.67</v>
      </c>
      <c r="EA50" s="29">
        <v>0</v>
      </c>
      <c r="EB50" s="29">
        <v>0</v>
      </c>
      <c r="EC50" s="29">
        <f>MAX(EA50:EB50)</f>
        <v>0</v>
      </c>
      <c r="ED50" s="1">
        <v>0</v>
      </c>
      <c r="EE50" s="1">
        <v>0</v>
      </c>
      <c r="EF50" s="1">
        <f>MAX(ED50:EE50)</f>
        <v>0</v>
      </c>
      <c r="EG50" s="15">
        <f>AVERAGE(DZ50,EC50,EF50)</f>
        <v>8.89</v>
      </c>
      <c r="EH50" s="3">
        <v>0.25</v>
      </c>
      <c r="EI50" s="3">
        <v>0.2</v>
      </c>
      <c r="EJ50" s="3">
        <v>0.25</v>
      </c>
      <c r="EK50" s="3">
        <v>0.3</v>
      </c>
      <c r="EL50" s="25">
        <f>MIN(IF(C50="Yes",AQ50+CX50,0),100)</f>
        <v>57</v>
      </c>
      <c r="EM50" s="25">
        <f>IF(EQ50&lt;0,EL50+EQ50*-4,EL50)</f>
        <v>57</v>
      </c>
      <c r="EN50" s="25">
        <f>MIN(IF(C50="Yes",AQ50+DJ50,0), 100)</f>
        <v>12.02</v>
      </c>
      <c r="EO50" s="25">
        <f>MIN(IF(C50="Yes",AQ50+DW50,0),100)</f>
        <v>7.6675000000000004</v>
      </c>
      <c r="EP50" s="25">
        <f>MIN(IF(C50="Yes",AQ50+EG50,0), 100)</f>
        <v>9.89</v>
      </c>
      <c r="EQ50" s="26">
        <f>EH50*EL50+EI50*EN50+EJ50*EO50+EK50*EP50</f>
        <v>21.537875</v>
      </c>
      <c r="ER50" s="26">
        <f>EH50*EM50+EI50*EN50+EJ50*EO50+EK50*EP50</f>
        <v>21.537875</v>
      </c>
    </row>
    <row r="51" spans="1:148" customFormat="1" x14ac:dyDescent="0.25">
      <c r="A51">
        <v>1402019066</v>
      </c>
      <c r="B51" t="s">
        <v>105</v>
      </c>
      <c r="C51" s="2" t="s">
        <v>108</v>
      </c>
      <c r="D51" s="6"/>
      <c r="E51" s="6"/>
      <c r="F51" s="7"/>
      <c r="G51" s="7"/>
      <c r="H51" s="6">
        <v>0</v>
      </c>
      <c r="I51" s="6"/>
      <c r="J51" s="7">
        <v>1</v>
      </c>
      <c r="K51" s="7"/>
      <c r="L51" s="6"/>
      <c r="M51" s="8"/>
      <c r="N51" s="7"/>
      <c r="O51" s="7"/>
      <c r="P51" s="6"/>
      <c r="Q51" s="8"/>
      <c r="R51" s="7"/>
      <c r="S51" s="7"/>
      <c r="T51" s="6"/>
      <c r="U51" s="6"/>
      <c r="V51" s="7"/>
      <c r="W51" s="7"/>
      <c r="X51" s="6"/>
      <c r="Y51" s="6"/>
      <c r="Z51" s="7"/>
      <c r="AA51" s="7"/>
      <c r="AB51" s="6"/>
      <c r="AC51" s="6"/>
      <c r="AD51" s="7"/>
      <c r="AE51" s="8"/>
      <c r="AF51" s="10">
        <v>14</v>
      </c>
      <c r="AG51" s="10">
        <v>10</v>
      </c>
      <c r="AH51" s="10">
        <f>COUNT(D51:AE51)</f>
        <v>2</v>
      </c>
      <c r="AI51" s="22">
        <f>IF(C51="Yes",(AF51-AH51+(CX51-50)/AG51)/AF51,0)</f>
        <v>0.90714285714285714</v>
      </c>
      <c r="AJ51" s="11">
        <f>SUM(D51:AE51)</f>
        <v>1</v>
      </c>
      <c r="AK51" s="10">
        <f>MAX(AJ51-AL51-AM51,0)*-1</f>
        <v>0</v>
      </c>
      <c r="AL51" s="10">
        <v>10</v>
      </c>
      <c r="AM51" s="10">
        <v>3</v>
      </c>
      <c r="AN51" s="7">
        <f>AJ51+AK51+AO51</f>
        <v>1</v>
      </c>
      <c r="AO51" s="6"/>
      <c r="AP51" s="3">
        <v>0.5</v>
      </c>
      <c r="AQ51" s="15">
        <f>MIN(AN51,AL51)*AP51</f>
        <v>0.5</v>
      </c>
      <c r="AR51" s="6">
        <v>0</v>
      </c>
      <c r="AS51" s="6">
        <v>0</v>
      </c>
      <c r="AT51" s="6">
        <v>4</v>
      </c>
      <c r="AU51" s="6">
        <v>0</v>
      </c>
      <c r="AV51" s="7"/>
      <c r="AW51" s="7">
        <v>0</v>
      </c>
      <c r="AX51" s="7"/>
      <c r="AY51" s="7">
        <v>0</v>
      </c>
      <c r="AZ51" s="6"/>
      <c r="BA51" s="6">
        <v>3</v>
      </c>
      <c r="BB51" s="6"/>
      <c r="BC51" s="6">
        <v>0</v>
      </c>
      <c r="BD51" s="7"/>
      <c r="BE51" s="7">
        <f>IF(DM51&gt;=70, 5, 0)</f>
        <v>0</v>
      </c>
      <c r="BF51" s="7"/>
      <c r="BG51" s="7"/>
      <c r="BH51" s="7">
        <v>0</v>
      </c>
      <c r="BI51" s="6"/>
      <c r="BJ51" s="6">
        <f>IF(DZ51&gt;=70, 6, 0)</f>
        <v>0</v>
      </c>
      <c r="BK51" s="6">
        <v>0</v>
      </c>
      <c r="BL51" s="7"/>
      <c r="BM51" s="7"/>
      <c r="BN51" s="7"/>
      <c r="BO51" s="6"/>
      <c r="BP51" s="6">
        <f>IF(EC51&gt;=70, 6, 0)</f>
        <v>0</v>
      </c>
      <c r="BQ51" s="6"/>
      <c r="BR51" s="7"/>
      <c r="BS51" s="7"/>
      <c r="BT51" s="7"/>
      <c r="BU51" s="6"/>
      <c r="BV51" s="6">
        <f>IF(DP51&gt;=70, 5, 0)</f>
        <v>0</v>
      </c>
      <c r="BW51" s="6"/>
      <c r="BX51" s="6"/>
      <c r="BY51" s="6"/>
      <c r="BZ51" s="7"/>
      <c r="CA51" s="7"/>
      <c r="CB51" s="7"/>
      <c r="CC51" s="6"/>
      <c r="CD51" s="6">
        <f>IF(DS51&gt;=70, 5, 0)</f>
        <v>0</v>
      </c>
      <c r="CE51" s="6"/>
      <c r="CF51" s="6"/>
      <c r="CG51" s="6"/>
      <c r="CH51" s="7"/>
      <c r="CI51" s="7"/>
      <c r="CJ51" s="7"/>
      <c r="CK51" s="6"/>
      <c r="CL51" s="6">
        <f>IF(DV51&gt;=70, 5, 0)</f>
        <v>0</v>
      </c>
      <c r="CM51" s="6"/>
      <c r="CN51" s="6"/>
      <c r="CO51" s="6"/>
      <c r="CP51" s="7"/>
      <c r="CQ51" s="7">
        <f>IF(EF51&gt;=70, 6, 0)</f>
        <v>0</v>
      </c>
      <c r="CR51" s="7"/>
      <c r="CS51" s="6"/>
      <c r="CT51" s="7"/>
      <c r="CU51" s="6"/>
      <c r="CV51" s="10">
        <f>SUM(AR51:CU51)</f>
        <v>7</v>
      </c>
      <c r="CW51" s="10">
        <v>50</v>
      </c>
      <c r="CX51" s="17">
        <f>CV51+CW51</f>
        <v>57</v>
      </c>
      <c r="CY51" s="1">
        <v>82.86</v>
      </c>
      <c r="CZ51" s="18">
        <v>0</v>
      </c>
      <c r="DA51" s="18">
        <v>0</v>
      </c>
      <c r="DB51" s="29">
        <f>AVERAGE(CZ51:DA51)</f>
        <v>0</v>
      </c>
      <c r="DC51" s="1">
        <v>0</v>
      </c>
      <c r="DD51" s="29">
        <v>0</v>
      </c>
      <c r="DE51" s="1">
        <v>0</v>
      </c>
      <c r="DF51" s="29">
        <v>0</v>
      </c>
      <c r="DG51" s="18">
        <v>0</v>
      </c>
      <c r="DH51" s="18">
        <v>0</v>
      </c>
      <c r="DI51" s="1">
        <f>AVERAGE(DG51:DH51)</f>
        <v>0</v>
      </c>
      <c r="DJ51" s="15">
        <f>AVERAGE(CY51,DB51:DF51,DI51)</f>
        <v>11.837142857142856</v>
      </c>
      <c r="DK51" s="1">
        <v>60</v>
      </c>
      <c r="DL51" s="1">
        <v>0</v>
      </c>
      <c r="DM51" s="1">
        <f>MAX(DK51:DL51)</f>
        <v>60</v>
      </c>
      <c r="DN51" s="29">
        <v>0</v>
      </c>
      <c r="DO51" s="29">
        <v>0</v>
      </c>
      <c r="DP51" s="29">
        <f>MAX(DN51:DO51)</f>
        <v>0</v>
      </c>
      <c r="DQ51" s="1">
        <v>0</v>
      </c>
      <c r="DR51" s="1">
        <v>0</v>
      </c>
      <c r="DS51" s="1">
        <f>MAX(DQ51:DR51)</f>
        <v>0</v>
      </c>
      <c r="DT51" s="29">
        <v>0</v>
      </c>
      <c r="DU51" s="29">
        <v>0</v>
      </c>
      <c r="DV51" s="29">
        <f>MAX(DT51:DU51)</f>
        <v>0</v>
      </c>
      <c r="DW51" s="15">
        <f>AVERAGE(DM51,DP51,DS51,DV51)</f>
        <v>15</v>
      </c>
      <c r="DX51" s="1">
        <v>6.67</v>
      </c>
      <c r="DY51" s="1">
        <v>0</v>
      </c>
      <c r="DZ51" s="1">
        <f>MAX(DX51:DY51)</f>
        <v>6.67</v>
      </c>
      <c r="EA51" s="29">
        <v>0</v>
      </c>
      <c r="EB51" s="29">
        <v>0</v>
      </c>
      <c r="EC51" s="29">
        <f>MAX(EA51:EB51)</f>
        <v>0</v>
      </c>
      <c r="ED51" s="1">
        <v>0</v>
      </c>
      <c r="EE51" s="1">
        <v>0</v>
      </c>
      <c r="EF51" s="1">
        <f>MAX(ED51:EE51)</f>
        <v>0</v>
      </c>
      <c r="EG51" s="15">
        <f>AVERAGE(DZ51,EC51,EF51)</f>
        <v>2.2233333333333332</v>
      </c>
      <c r="EH51" s="3">
        <v>0.25</v>
      </c>
      <c r="EI51" s="3">
        <v>0.2</v>
      </c>
      <c r="EJ51" s="3">
        <v>0.25</v>
      </c>
      <c r="EK51" s="3">
        <v>0.3</v>
      </c>
      <c r="EL51" s="25">
        <f>MIN(IF(C51="Yes",AQ51+CX51,0),100)</f>
        <v>57.5</v>
      </c>
      <c r="EM51" s="25">
        <f>IF(EQ51&lt;0,EL51+EQ51*-4,EL51)</f>
        <v>57.5</v>
      </c>
      <c r="EN51" s="25">
        <f>MIN(IF(C51="Yes",AQ51+DJ51,0), 100)</f>
        <v>12.337142857142856</v>
      </c>
      <c r="EO51" s="25">
        <f>MIN(IF(C51="Yes",AQ51+DW51,0),100)</f>
        <v>15.5</v>
      </c>
      <c r="EP51" s="25">
        <f>MIN(IF(C51="Yes",AQ51+EG51,0), 100)</f>
        <v>2.7233333333333332</v>
      </c>
      <c r="EQ51" s="26">
        <f>EH51*EL51+EI51*EN51+EJ51*EO51+EK51*EP51</f>
        <v>21.53442857142857</v>
      </c>
      <c r="ER51" s="26">
        <f>EH51*EM51+EI51*EN51+EJ51*EO51+EK51*EP51</f>
        <v>21.53442857142857</v>
      </c>
    </row>
    <row r="52" spans="1:148" customFormat="1" x14ac:dyDescent="0.25">
      <c r="A52">
        <v>1402019081</v>
      </c>
      <c r="B52" t="s">
        <v>106</v>
      </c>
      <c r="C52" s="2" t="s">
        <v>108</v>
      </c>
      <c r="D52" s="6">
        <v>1</v>
      </c>
      <c r="E52" s="6"/>
      <c r="F52" s="7">
        <v>1</v>
      </c>
      <c r="G52" s="7">
        <v>1</v>
      </c>
      <c r="H52" s="6"/>
      <c r="I52" s="6">
        <v>1</v>
      </c>
      <c r="J52" s="7"/>
      <c r="K52" s="7"/>
      <c r="L52" s="6"/>
      <c r="M52" s="8"/>
      <c r="N52" s="7"/>
      <c r="O52" s="7"/>
      <c r="P52" s="6"/>
      <c r="Q52" s="8"/>
      <c r="R52" s="7"/>
      <c r="S52" s="7"/>
      <c r="T52" s="6"/>
      <c r="U52" s="6"/>
      <c r="V52" s="7"/>
      <c r="W52" s="7"/>
      <c r="X52" s="6"/>
      <c r="Y52" s="6"/>
      <c r="Z52" s="7"/>
      <c r="AA52" s="7"/>
      <c r="AB52" s="6"/>
      <c r="AC52" s="6"/>
      <c r="AD52" s="7"/>
      <c r="AE52" s="8"/>
      <c r="AF52" s="10">
        <v>14</v>
      </c>
      <c r="AG52" s="10">
        <v>10</v>
      </c>
      <c r="AH52" s="10">
        <f>COUNT(D52:AE52)</f>
        <v>4</v>
      </c>
      <c r="AI52" s="22">
        <f>IF(C52="Yes",(AF52-AH52+(CX52-50)/AG52)/AF52,0)</f>
        <v>0.73571428571428577</v>
      </c>
      <c r="AJ52" s="11">
        <f>SUM(D52:AE52)</f>
        <v>4</v>
      </c>
      <c r="AK52" s="10">
        <f>MAX(AJ52-AL52-AM52,0)*-1</f>
        <v>0</v>
      </c>
      <c r="AL52" s="10">
        <v>10</v>
      </c>
      <c r="AM52" s="10">
        <v>3</v>
      </c>
      <c r="AN52" s="7">
        <f>AJ52+AK52+AO52</f>
        <v>4</v>
      </c>
      <c r="AO52" s="6"/>
      <c r="AP52" s="3">
        <v>0.5</v>
      </c>
      <c r="AQ52" s="15">
        <f>MIN(AN52,AL52)*AP52</f>
        <v>2</v>
      </c>
      <c r="AR52" s="6">
        <v>0</v>
      </c>
      <c r="AS52" s="6">
        <v>0</v>
      </c>
      <c r="AT52" s="6">
        <v>3</v>
      </c>
      <c r="AU52" s="6">
        <v>0</v>
      </c>
      <c r="AV52" s="7"/>
      <c r="AW52" s="7">
        <v>0</v>
      </c>
      <c r="AX52" s="7"/>
      <c r="AY52" s="7">
        <v>0</v>
      </c>
      <c r="AZ52" s="6"/>
      <c r="BA52" s="6">
        <v>0</v>
      </c>
      <c r="BB52" s="6"/>
      <c r="BC52" s="6">
        <v>0</v>
      </c>
      <c r="BD52" s="7"/>
      <c r="BE52" s="7">
        <f>IF(DM52&gt;=70, 5, 0)</f>
        <v>0</v>
      </c>
      <c r="BF52" s="7"/>
      <c r="BG52" s="7"/>
      <c r="BH52" s="7">
        <v>0</v>
      </c>
      <c r="BI52" s="6"/>
      <c r="BJ52" s="6">
        <f>IF(DZ52&gt;=70, 6, 0)</f>
        <v>0</v>
      </c>
      <c r="BK52" s="6">
        <v>0</v>
      </c>
      <c r="BL52" s="7"/>
      <c r="BM52" s="7"/>
      <c r="BN52" s="7"/>
      <c r="BO52" s="6"/>
      <c r="BP52" s="6">
        <f>IF(EC52&gt;=70, 6, 0)</f>
        <v>0</v>
      </c>
      <c r="BQ52" s="6"/>
      <c r="BR52" s="7"/>
      <c r="BS52" s="7"/>
      <c r="BT52" s="7"/>
      <c r="BU52" s="6"/>
      <c r="BV52" s="6">
        <f>IF(DP52&gt;=70, 5, 0)</f>
        <v>0</v>
      </c>
      <c r="BW52" s="6"/>
      <c r="BX52" s="6"/>
      <c r="BY52" s="6"/>
      <c r="BZ52" s="7"/>
      <c r="CA52" s="7"/>
      <c r="CB52" s="7"/>
      <c r="CC52" s="6"/>
      <c r="CD52" s="6">
        <f>IF(DS52&gt;=70, 5, 0)</f>
        <v>0</v>
      </c>
      <c r="CE52" s="6"/>
      <c r="CF52" s="6"/>
      <c r="CG52" s="6"/>
      <c r="CH52" s="7"/>
      <c r="CI52" s="7"/>
      <c r="CJ52" s="7"/>
      <c r="CK52" s="6"/>
      <c r="CL52" s="6">
        <f>IF(DV52&gt;=70, 5, 0)</f>
        <v>0</v>
      </c>
      <c r="CM52" s="6"/>
      <c r="CN52" s="6"/>
      <c r="CO52" s="6"/>
      <c r="CP52" s="7"/>
      <c r="CQ52" s="7">
        <f>IF(EF52&gt;=70, 6, 0)</f>
        <v>0</v>
      </c>
      <c r="CR52" s="7"/>
      <c r="CS52" s="6"/>
      <c r="CT52" s="7"/>
      <c r="CU52" s="6"/>
      <c r="CV52" s="10">
        <f>SUM(AR52:CU52)</f>
        <v>3</v>
      </c>
      <c r="CW52" s="10">
        <v>50</v>
      </c>
      <c r="CX52" s="17">
        <f>CV52+CW52</f>
        <v>53</v>
      </c>
      <c r="CY52" s="1">
        <v>68.569999999999993</v>
      </c>
      <c r="CZ52" s="18">
        <v>0</v>
      </c>
      <c r="DA52" s="18">
        <v>0</v>
      </c>
      <c r="DB52" s="29">
        <f>AVERAGE(CZ52:DA52)</f>
        <v>0</v>
      </c>
      <c r="DC52" s="1">
        <v>0</v>
      </c>
      <c r="DD52" s="29">
        <v>0</v>
      </c>
      <c r="DE52" s="1">
        <v>0</v>
      </c>
      <c r="DF52" s="29">
        <v>0</v>
      </c>
      <c r="DG52" s="18">
        <v>0</v>
      </c>
      <c r="DH52" s="18">
        <v>0</v>
      </c>
      <c r="DI52" s="1">
        <f>AVERAGE(DG52:DH52)</f>
        <v>0</v>
      </c>
      <c r="DJ52" s="15">
        <f>AVERAGE(CY52,DB52:DF52,DI52)</f>
        <v>9.7957142857142845</v>
      </c>
      <c r="DK52" s="1">
        <v>46.67</v>
      </c>
      <c r="DL52" s="1">
        <v>0</v>
      </c>
      <c r="DM52" s="1">
        <f>MAX(DK52:DL52)</f>
        <v>46.67</v>
      </c>
      <c r="DN52" s="29">
        <v>0</v>
      </c>
      <c r="DO52" s="29">
        <v>0</v>
      </c>
      <c r="DP52" s="29">
        <f>MAX(DN52:DO52)</f>
        <v>0</v>
      </c>
      <c r="DQ52" s="1">
        <v>0</v>
      </c>
      <c r="DR52" s="1">
        <v>0</v>
      </c>
      <c r="DS52" s="1">
        <f>MAX(DQ52:DR52)</f>
        <v>0</v>
      </c>
      <c r="DT52" s="29">
        <v>0</v>
      </c>
      <c r="DU52" s="29">
        <v>0</v>
      </c>
      <c r="DV52" s="29">
        <f>MAX(DT52:DU52)</f>
        <v>0</v>
      </c>
      <c r="DW52" s="15">
        <f>AVERAGE(DM52,DP52,DS52,DV52)</f>
        <v>11.6675</v>
      </c>
      <c r="DX52" s="1">
        <v>13.33</v>
      </c>
      <c r="DY52" s="1">
        <v>0</v>
      </c>
      <c r="DZ52" s="1">
        <f>MAX(DX52:DY52)</f>
        <v>13.33</v>
      </c>
      <c r="EA52" s="29">
        <v>0</v>
      </c>
      <c r="EB52" s="29">
        <v>0</v>
      </c>
      <c r="EC52" s="29">
        <f>MAX(EA52:EB52)</f>
        <v>0</v>
      </c>
      <c r="ED52" s="1">
        <v>0</v>
      </c>
      <c r="EE52" s="1">
        <v>0</v>
      </c>
      <c r="EF52" s="1">
        <f>MAX(ED52:EE52)</f>
        <v>0</v>
      </c>
      <c r="EG52" s="15">
        <f>AVERAGE(DZ52,EC52,EF52)</f>
        <v>4.4433333333333334</v>
      </c>
      <c r="EH52" s="3">
        <v>0.25</v>
      </c>
      <c r="EI52" s="3">
        <v>0.2</v>
      </c>
      <c r="EJ52" s="3">
        <v>0.25</v>
      </c>
      <c r="EK52" s="3">
        <v>0.3</v>
      </c>
      <c r="EL52" s="25">
        <f>MIN(IF(C52="Yes",AQ52+CX52,0),100)</f>
        <v>55</v>
      </c>
      <c r="EM52" s="25">
        <f>IF(EQ52&lt;0,EL52+EQ52*-4,EL52)</f>
        <v>55</v>
      </c>
      <c r="EN52" s="25">
        <f>MIN(IF(C52="Yes",AQ52+DJ52,0), 100)</f>
        <v>11.795714285714284</v>
      </c>
      <c r="EO52" s="25">
        <f>MIN(IF(C52="Yes",AQ52+DW52,0),100)</f>
        <v>13.6675</v>
      </c>
      <c r="EP52" s="25">
        <f>MIN(IF(C52="Yes",AQ52+EG52,0), 100)</f>
        <v>6.4433333333333334</v>
      </c>
      <c r="EQ52" s="26">
        <f>EH52*EL52+EI52*EN52+EJ52*EO52+EK52*EP52</f>
        <v>21.459017857142857</v>
      </c>
      <c r="ER52" s="26">
        <f>EH52*EM52+EI52*EN52+EJ52*EO52+EK52*EP52</f>
        <v>21.459017857142857</v>
      </c>
    </row>
    <row r="53" spans="1:148" customFormat="1" x14ac:dyDescent="0.25">
      <c r="A53">
        <v>1402019012</v>
      </c>
      <c r="B53" t="s">
        <v>105</v>
      </c>
      <c r="C53" s="2" t="s">
        <v>108</v>
      </c>
      <c r="D53" s="6"/>
      <c r="E53" s="6"/>
      <c r="F53" s="7">
        <v>1</v>
      </c>
      <c r="G53" s="7"/>
      <c r="H53" s="6">
        <v>0</v>
      </c>
      <c r="I53" s="6"/>
      <c r="J53" s="7"/>
      <c r="K53" s="7"/>
      <c r="L53" s="6">
        <v>1</v>
      </c>
      <c r="M53" s="8"/>
      <c r="N53" s="7"/>
      <c r="O53" s="7"/>
      <c r="P53" s="6"/>
      <c r="Q53" s="8"/>
      <c r="R53" s="7"/>
      <c r="S53" s="7"/>
      <c r="T53" s="6"/>
      <c r="U53" s="6"/>
      <c r="V53" s="7"/>
      <c r="W53" s="7"/>
      <c r="X53" s="6"/>
      <c r="Y53" s="6"/>
      <c r="Z53" s="7"/>
      <c r="AA53" s="7"/>
      <c r="AB53" s="6"/>
      <c r="AC53" s="6"/>
      <c r="AD53" s="7"/>
      <c r="AE53" s="8"/>
      <c r="AF53" s="10">
        <v>14</v>
      </c>
      <c r="AG53" s="10">
        <v>10</v>
      </c>
      <c r="AH53" s="10">
        <f>COUNT(D53:AE53)</f>
        <v>3</v>
      </c>
      <c r="AI53" s="22">
        <f>IF(C53="Yes",(AF53-AH53+(CX53-50)/AG53)/AF53,0)</f>
        <v>0.80714285714285716</v>
      </c>
      <c r="AJ53" s="11">
        <f>SUM(D53:AE53)</f>
        <v>2</v>
      </c>
      <c r="AK53" s="10">
        <f>MAX(AJ53-AL53-AM53,0)*-1</f>
        <v>0</v>
      </c>
      <c r="AL53" s="10">
        <v>10</v>
      </c>
      <c r="AM53" s="10">
        <v>3</v>
      </c>
      <c r="AN53" s="7">
        <f>AJ53+AK53+AO53</f>
        <v>2</v>
      </c>
      <c r="AO53" s="6"/>
      <c r="AP53" s="3">
        <v>0.5</v>
      </c>
      <c r="AQ53" s="15">
        <f>MIN(AN53,AL53)*AP53</f>
        <v>1</v>
      </c>
      <c r="AR53" s="6">
        <v>0</v>
      </c>
      <c r="AS53" s="6">
        <v>0</v>
      </c>
      <c r="AT53" s="6">
        <v>5</v>
      </c>
      <c r="AU53" s="6">
        <v>0</v>
      </c>
      <c r="AV53" s="7"/>
      <c r="AW53" s="7">
        <v>0</v>
      </c>
      <c r="AX53" s="7"/>
      <c r="AY53" s="7">
        <v>0</v>
      </c>
      <c r="AZ53" s="6"/>
      <c r="BA53" s="6">
        <v>3</v>
      </c>
      <c r="BB53" s="6"/>
      <c r="BC53" s="6">
        <v>0</v>
      </c>
      <c r="BD53" s="7"/>
      <c r="BE53" s="7">
        <f>IF(DM53&gt;=70, 5, 0)</f>
        <v>0</v>
      </c>
      <c r="BF53" s="7"/>
      <c r="BG53" s="7"/>
      <c r="BH53" s="7">
        <v>0</v>
      </c>
      <c r="BI53" s="6"/>
      <c r="BJ53" s="6">
        <f>IF(DZ53&gt;=70, 6, 0)</f>
        <v>0</v>
      </c>
      <c r="BK53" s="6">
        <v>-5</v>
      </c>
      <c r="BL53" s="7"/>
      <c r="BM53" s="7"/>
      <c r="BN53" s="7"/>
      <c r="BO53" s="6"/>
      <c r="BP53" s="6">
        <f>IF(EC53&gt;=70, 6, 0)</f>
        <v>0</v>
      </c>
      <c r="BQ53" s="6"/>
      <c r="BR53" s="7"/>
      <c r="BS53" s="7"/>
      <c r="BT53" s="7"/>
      <c r="BU53" s="6"/>
      <c r="BV53" s="6">
        <f>IF(DP53&gt;=70, 5, 0)</f>
        <v>0</v>
      </c>
      <c r="BW53" s="6"/>
      <c r="BX53" s="6"/>
      <c r="BY53" s="6"/>
      <c r="BZ53" s="7"/>
      <c r="CA53" s="7"/>
      <c r="CB53" s="7"/>
      <c r="CC53" s="6"/>
      <c r="CD53" s="6">
        <f>IF(DS53&gt;=70, 5, 0)</f>
        <v>0</v>
      </c>
      <c r="CE53" s="6"/>
      <c r="CF53" s="6"/>
      <c r="CG53" s="6"/>
      <c r="CH53" s="7"/>
      <c r="CI53" s="7"/>
      <c r="CJ53" s="7"/>
      <c r="CK53" s="6"/>
      <c r="CL53" s="6">
        <f>IF(DV53&gt;=70, 5, 0)</f>
        <v>0</v>
      </c>
      <c r="CM53" s="6"/>
      <c r="CN53" s="6"/>
      <c r="CO53" s="6"/>
      <c r="CP53" s="7"/>
      <c r="CQ53" s="7">
        <f>IF(EF53&gt;=70, 6, 0)</f>
        <v>0</v>
      </c>
      <c r="CR53" s="7"/>
      <c r="CS53" s="6"/>
      <c r="CT53" s="7"/>
      <c r="CU53" s="6"/>
      <c r="CV53" s="10">
        <f>SUM(AR53:CU53)</f>
        <v>3</v>
      </c>
      <c r="CW53" s="10">
        <v>50</v>
      </c>
      <c r="CX53" s="17">
        <f>CV53+CW53</f>
        <v>53</v>
      </c>
      <c r="CY53" s="1">
        <v>85.71</v>
      </c>
      <c r="CZ53" s="18">
        <v>0</v>
      </c>
      <c r="DA53" s="18">
        <v>0</v>
      </c>
      <c r="DB53" s="29">
        <f>AVERAGE(CZ53:DA53)</f>
        <v>0</v>
      </c>
      <c r="DC53" s="1">
        <v>0</v>
      </c>
      <c r="DD53" s="29">
        <v>0</v>
      </c>
      <c r="DE53" s="1">
        <v>0</v>
      </c>
      <c r="DF53" s="29">
        <v>0</v>
      </c>
      <c r="DG53" s="18">
        <v>0</v>
      </c>
      <c r="DH53" s="18">
        <v>0</v>
      </c>
      <c r="DI53" s="1">
        <f>AVERAGE(DG53:DH53)</f>
        <v>0</v>
      </c>
      <c r="DJ53" s="15">
        <f>AVERAGE(CY53,DB53:DF53,DI53)</f>
        <v>12.244285714285713</v>
      </c>
      <c r="DK53" s="1">
        <v>53.33</v>
      </c>
      <c r="DL53" s="1">
        <v>46.67</v>
      </c>
      <c r="DM53" s="1">
        <f>MAX(DK53:DL53)</f>
        <v>53.33</v>
      </c>
      <c r="DN53" s="29">
        <v>0</v>
      </c>
      <c r="DO53" s="29">
        <v>0</v>
      </c>
      <c r="DP53" s="29">
        <f>MAX(DN53:DO53)</f>
        <v>0</v>
      </c>
      <c r="DQ53" s="1">
        <v>0</v>
      </c>
      <c r="DR53" s="1">
        <v>0</v>
      </c>
      <c r="DS53" s="1">
        <f>MAX(DQ53:DR53)</f>
        <v>0</v>
      </c>
      <c r="DT53" s="29">
        <v>0</v>
      </c>
      <c r="DU53" s="29">
        <v>0</v>
      </c>
      <c r="DV53" s="29">
        <f>MAX(DT53:DU53)</f>
        <v>0</v>
      </c>
      <c r="DW53" s="15">
        <f>AVERAGE(DM53,DP53,DS53,DV53)</f>
        <v>13.3325</v>
      </c>
      <c r="DX53" s="1">
        <v>13.33</v>
      </c>
      <c r="DY53" s="1">
        <v>0</v>
      </c>
      <c r="DZ53" s="1">
        <f>MAX(DX53:DY53)</f>
        <v>13.33</v>
      </c>
      <c r="EA53" s="29">
        <v>0</v>
      </c>
      <c r="EB53" s="29">
        <v>0</v>
      </c>
      <c r="EC53" s="29">
        <f>MAX(EA53:EB53)</f>
        <v>0</v>
      </c>
      <c r="ED53" s="1">
        <v>0</v>
      </c>
      <c r="EE53" s="1">
        <v>0</v>
      </c>
      <c r="EF53" s="1">
        <f>MAX(ED53:EE53)</f>
        <v>0</v>
      </c>
      <c r="EG53" s="15">
        <f>AVERAGE(DZ53,EC53,EF53)</f>
        <v>4.4433333333333334</v>
      </c>
      <c r="EH53" s="3">
        <v>0.25</v>
      </c>
      <c r="EI53" s="3">
        <v>0.2</v>
      </c>
      <c r="EJ53" s="3">
        <v>0.25</v>
      </c>
      <c r="EK53" s="3">
        <v>0.3</v>
      </c>
      <c r="EL53" s="25">
        <f>MIN(IF(C53="Yes",AQ53+CX53,0),100)</f>
        <v>54</v>
      </c>
      <c r="EM53" s="25">
        <f>IF(EQ53&lt;0,EL53+EQ53*-4,EL53)</f>
        <v>54</v>
      </c>
      <c r="EN53" s="25">
        <f>MIN(IF(C53="Yes",AQ53+DJ53,0), 100)</f>
        <v>13.244285714285713</v>
      </c>
      <c r="EO53" s="25">
        <f>MIN(IF(C53="Yes",AQ53+DW53,0),100)</f>
        <v>14.3325</v>
      </c>
      <c r="EP53" s="25">
        <f>MIN(IF(C53="Yes",AQ53+EG53,0), 100)</f>
        <v>5.4433333333333334</v>
      </c>
      <c r="EQ53" s="26">
        <f>EH53*EL53+EI53*EN53+EJ53*EO53+EK53*EP53</f>
        <v>21.364982142857141</v>
      </c>
      <c r="ER53" s="26">
        <f>EH53*EM53+EI53*EN53+EJ53*EO53+EK53*EP53</f>
        <v>21.364982142857141</v>
      </c>
    </row>
    <row r="54" spans="1:148" customFormat="1" x14ac:dyDescent="0.25">
      <c r="A54">
        <v>1402019065</v>
      </c>
      <c r="B54" t="s">
        <v>105</v>
      </c>
      <c r="C54" s="2" t="s">
        <v>108</v>
      </c>
      <c r="D54" s="6"/>
      <c r="E54" s="6"/>
      <c r="F54" s="7">
        <v>1</v>
      </c>
      <c r="G54" s="7">
        <v>1</v>
      </c>
      <c r="H54" s="6"/>
      <c r="I54" s="6">
        <v>1</v>
      </c>
      <c r="J54" s="7"/>
      <c r="K54" s="7"/>
      <c r="L54" s="6"/>
      <c r="M54" s="8"/>
      <c r="N54" s="7"/>
      <c r="O54" s="7"/>
      <c r="P54" s="6"/>
      <c r="Q54" s="8"/>
      <c r="R54" s="7"/>
      <c r="S54" s="7"/>
      <c r="T54" s="6"/>
      <c r="U54" s="6"/>
      <c r="V54" s="7"/>
      <c r="W54" s="7"/>
      <c r="X54" s="6"/>
      <c r="Y54" s="6"/>
      <c r="Z54" s="7"/>
      <c r="AA54" s="7"/>
      <c r="AB54" s="6"/>
      <c r="AC54" s="6"/>
      <c r="AD54" s="7"/>
      <c r="AE54" s="8"/>
      <c r="AF54" s="10">
        <v>14</v>
      </c>
      <c r="AG54" s="10">
        <v>10</v>
      </c>
      <c r="AH54" s="10">
        <f>COUNT(D54:AE54)</f>
        <v>3</v>
      </c>
      <c r="AI54" s="22">
        <f>IF(C54="Yes",(AF54-AH54+(CX54-50)/AG54)/AF54,0)</f>
        <v>0.86428571428571421</v>
      </c>
      <c r="AJ54" s="11">
        <f>SUM(D54:AE54)</f>
        <v>3</v>
      </c>
      <c r="AK54" s="10">
        <f>MAX(AJ54-AL54-AM54,0)*-1</f>
        <v>0</v>
      </c>
      <c r="AL54" s="10">
        <v>10</v>
      </c>
      <c r="AM54" s="10">
        <v>3</v>
      </c>
      <c r="AN54" s="7">
        <f>AJ54+AK54+AO54</f>
        <v>3</v>
      </c>
      <c r="AO54" s="6"/>
      <c r="AP54" s="3">
        <v>0.5</v>
      </c>
      <c r="AQ54" s="15">
        <f>MIN(AN54,AL54)*AP54</f>
        <v>1.5</v>
      </c>
      <c r="AR54" s="6">
        <v>0</v>
      </c>
      <c r="AS54" s="6">
        <v>0</v>
      </c>
      <c r="AT54" s="6">
        <v>8</v>
      </c>
      <c r="AU54" s="6">
        <v>0</v>
      </c>
      <c r="AV54" s="7"/>
      <c r="AW54" s="7">
        <v>0</v>
      </c>
      <c r="AX54" s="7"/>
      <c r="AY54" s="7">
        <v>0</v>
      </c>
      <c r="AZ54" s="6"/>
      <c r="BA54" s="6">
        <v>3</v>
      </c>
      <c r="BB54" s="6"/>
      <c r="BC54" s="6">
        <v>0</v>
      </c>
      <c r="BD54" s="7"/>
      <c r="BE54" s="7">
        <f>IF(DM54&gt;=70, 5, 0)</f>
        <v>0</v>
      </c>
      <c r="BF54" s="7"/>
      <c r="BG54" s="7"/>
      <c r="BH54" s="7">
        <v>0</v>
      </c>
      <c r="BI54" s="6"/>
      <c r="BJ54" s="6">
        <f>IF(DZ54&gt;=70, 6, 0)</f>
        <v>0</v>
      </c>
      <c r="BK54" s="6">
        <v>0</v>
      </c>
      <c r="BL54" s="7"/>
      <c r="BM54" s="7"/>
      <c r="BN54" s="7"/>
      <c r="BO54" s="6"/>
      <c r="BP54" s="6">
        <f>IF(EC54&gt;=70, 6, 0)</f>
        <v>0</v>
      </c>
      <c r="BQ54" s="6"/>
      <c r="BR54" s="7"/>
      <c r="BS54" s="7"/>
      <c r="BT54" s="7"/>
      <c r="BU54" s="6"/>
      <c r="BV54" s="6">
        <f>IF(DP54&gt;=70, 5, 0)</f>
        <v>0</v>
      </c>
      <c r="BW54" s="6"/>
      <c r="BX54" s="6"/>
      <c r="BY54" s="6"/>
      <c r="BZ54" s="7"/>
      <c r="CA54" s="7"/>
      <c r="CB54" s="7"/>
      <c r="CC54" s="6"/>
      <c r="CD54" s="6">
        <f>IF(DS54&gt;=70, 5, 0)</f>
        <v>0</v>
      </c>
      <c r="CE54" s="6"/>
      <c r="CF54" s="6"/>
      <c r="CG54" s="6"/>
      <c r="CH54" s="7"/>
      <c r="CI54" s="7"/>
      <c r="CJ54" s="7"/>
      <c r="CK54" s="6"/>
      <c r="CL54" s="6">
        <f>IF(DV54&gt;=70, 5, 0)</f>
        <v>0</v>
      </c>
      <c r="CM54" s="6"/>
      <c r="CN54" s="6"/>
      <c r="CO54" s="6"/>
      <c r="CP54" s="7"/>
      <c r="CQ54" s="7">
        <f>IF(EF54&gt;=70, 6, 0)</f>
        <v>0</v>
      </c>
      <c r="CR54" s="7"/>
      <c r="CS54" s="6"/>
      <c r="CT54" s="7"/>
      <c r="CU54" s="6"/>
      <c r="CV54" s="10">
        <f>SUM(AR54:CU54)</f>
        <v>11</v>
      </c>
      <c r="CW54" s="10">
        <v>50</v>
      </c>
      <c r="CX54" s="17">
        <f>CV54+CW54</f>
        <v>61</v>
      </c>
      <c r="CY54" s="1">
        <v>88.57</v>
      </c>
      <c r="CZ54" s="18">
        <v>0</v>
      </c>
      <c r="DA54" s="18">
        <v>0</v>
      </c>
      <c r="DB54" s="29">
        <f>AVERAGE(CZ54:DA54)</f>
        <v>0</v>
      </c>
      <c r="DC54" s="1">
        <v>0</v>
      </c>
      <c r="DD54" s="29">
        <v>0</v>
      </c>
      <c r="DE54" s="1">
        <v>0</v>
      </c>
      <c r="DF54" s="29">
        <v>0</v>
      </c>
      <c r="DG54" s="18">
        <v>0</v>
      </c>
      <c r="DH54" s="18">
        <v>0</v>
      </c>
      <c r="DI54" s="1">
        <f>AVERAGE(DG54:DH54)</f>
        <v>0</v>
      </c>
      <c r="DJ54" s="15">
        <f>AVERAGE(CY54,DB54:DF54,DI54)</f>
        <v>12.652857142857142</v>
      </c>
      <c r="DK54" s="1">
        <v>33.33</v>
      </c>
      <c r="DL54" s="1">
        <v>0</v>
      </c>
      <c r="DM54" s="1">
        <f>MAX(DK54:DL54)</f>
        <v>33.33</v>
      </c>
      <c r="DN54" s="29">
        <v>0</v>
      </c>
      <c r="DO54" s="29">
        <v>0</v>
      </c>
      <c r="DP54" s="29">
        <f>MAX(DN54:DO54)</f>
        <v>0</v>
      </c>
      <c r="DQ54" s="1">
        <v>0</v>
      </c>
      <c r="DR54" s="1">
        <v>0</v>
      </c>
      <c r="DS54" s="1">
        <f>MAX(DQ54:DR54)</f>
        <v>0</v>
      </c>
      <c r="DT54" s="29">
        <v>0</v>
      </c>
      <c r="DU54" s="29">
        <v>0</v>
      </c>
      <c r="DV54" s="29">
        <f>MAX(DT54:DU54)</f>
        <v>0</v>
      </c>
      <c r="DW54" s="15">
        <f>AVERAGE(DM54,DP54,DS54,DV54)</f>
        <v>8.3324999999999996</v>
      </c>
      <c r="DX54" s="1">
        <v>0</v>
      </c>
      <c r="DY54" s="1">
        <v>0</v>
      </c>
      <c r="DZ54" s="1">
        <f>MAX(DX54:DY54)</f>
        <v>0</v>
      </c>
      <c r="EA54" s="29">
        <v>0</v>
      </c>
      <c r="EB54" s="29">
        <v>0</v>
      </c>
      <c r="EC54" s="29">
        <f>MAX(EA54:EB54)</f>
        <v>0</v>
      </c>
      <c r="ED54" s="1">
        <v>0</v>
      </c>
      <c r="EE54" s="1">
        <v>0</v>
      </c>
      <c r="EF54" s="1">
        <f>MAX(ED54:EE54)</f>
        <v>0</v>
      </c>
      <c r="EG54" s="15">
        <f>AVERAGE(DZ54,EC54,EF54)</f>
        <v>0</v>
      </c>
      <c r="EH54" s="3">
        <v>0.25</v>
      </c>
      <c r="EI54" s="3">
        <v>0.2</v>
      </c>
      <c r="EJ54" s="3">
        <v>0.25</v>
      </c>
      <c r="EK54" s="3">
        <v>0.3</v>
      </c>
      <c r="EL54" s="25">
        <f>MIN(IF(C54="Yes",AQ54+CX54,0),100)</f>
        <v>62.5</v>
      </c>
      <c r="EM54" s="25">
        <f>IF(EQ54&lt;0,EL54+EQ54*-4,EL54)</f>
        <v>62.5</v>
      </c>
      <c r="EN54" s="25">
        <f>MIN(IF(C54="Yes",AQ54+DJ54,0), 100)</f>
        <v>14.152857142857142</v>
      </c>
      <c r="EO54" s="25">
        <f>MIN(IF(C54="Yes",AQ54+DW54,0),100)</f>
        <v>9.8324999999999996</v>
      </c>
      <c r="EP54" s="25">
        <f>MIN(IF(C54="Yes",AQ54+EG54,0), 100)</f>
        <v>1.5</v>
      </c>
      <c r="EQ54" s="26">
        <f>EH54*EL54+EI54*EN54+EJ54*EO54+EK54*EP54</f>
        <v>21.363696428571426</v>
      </c>
      <c r="ER54" s="26">
        <f>EH54*EM54+EI54*EN54+EJ54*EO54+EK54*EP54</f>
        <v>21.363696428571426</v>
      </c>
    </row>
    <row r="55" spans="1:148" customFormat="1" x14ac:dyDescent="0.25">
      <c r="A55">
        <v>1402019022</v>
      </c>
      <c r="B55" t="s">
        <v>106</v>
      </c>
      <c r="C55" s="2" t="s">
        <v>108</v>
      </c>
      <c r="D55" s="6"/>
      <c r="E55" s="6"/>
      <c r="F55" s="7">
        <v>1</v>
      </c>
      <c r="G55" s="7"/>
      <c r="H55" s="6">
        <v>1</v>
      </c>
      <c r="I55" s="6"/>
      <c r="J55" s="7">
        <v>1</v>
      </c>
      <c r="K55" s="7"/>
      <c r="L55" s="6"/>
      <c r="M55" s="8"/>
      <c r="N55" s="7"/>
      <c r="O55" s="7"/>
      <c r="P55" s="6"/>
      <c r="Q55" s="8"/>
      <c r="R55" s="7"/>
      <c r="S55" s="7"/>
      <c r="T55" s="6"/>
      <c r="U55" s="6"/>
      <c r="V55" s="7"/>
      <c r="W55" s="7"/>
      <c r="X55" s="6"/>
      <c r="Y55" s="6"/>
      <c r="Z55" s="7"/>
      <c r="AA55" s="7"/>
      <c r="AB55" s="6"/>
      <c r="AC55" s="6"/>
      <c r="AD55" s="7"/>
      <c r="AE55" s="8"/>
      <c r="AF55" s="10">
        <v>14</v>
      </c>
      <c r="AG55" s="10">
        <v>10</v>
      </c>
      <c r="AH55" s="10">
        <f>COUNT(D55:AE55)</f>
        <v>3</v>
      </c>
      <c r="AI55" s="22">
        <f>IF(C55="Yes",(AF55-AH55+(CX55-50)/AG55)/AF55,0)</f>
        <v>0.77857142857142858</v>
      </c>
      <c r="AJ55" s="11">
        <f>SUM(D55:AE55)</f>
        <v>3</v>
      </c>
      <c r="AK55" s="10">
        <f>MAX(AJ55-AL55-AM55,0)*-1</f>
        <v>0</v>
      </c>
      <c r="AL55" s="10">
        <v>10</v>
      </c>
      <c r="AM55" s="10">
        <v>3</v>
      </c>
      <c r="AN55" s="7">
        <f>AJ55+AK55+AO55</f>
        <v>3</v>
      </c>
      <c r="AO55" s="6"/>
      <c r="AP55" s="3">
        <v>0.5</v>
      </c>
      <c r="AQ55" s="15">
        <f>MIN(AN55,AL55)*AP55</f>
        <v>1.5</v>
      </c>
      <c r="AR55" s="6">
        <v>0</v>
      </c>
      <c r="AS55" s="6">
        <v>0</v>
      </c>
      <c r="AT55" s="6">
        <v>4</v>
      </c>
      <c r="AU55" s="6">
        <v>0</v>
      </c>
      <c r="AV55" s="7"/>
      <c r="AW55" s="7">
        <v>0</v>
      </c>
      <c r="AX55" s="7"/>
      <c r="AY55" s="7">
        <v>0</v>
      </c>
      <c r="AZ55" s="6"/>
      <c r="BA55" s="6">
        <v>0</v>
      </c>
      <c r="BB55" s="6"/>
      <c r="BC55" s="6">
        <v>0</v>
      </c>
      <c r="BD55" s="7"/>
      <c r="BE55" s="7">
        <f>IF(DM55&gt;=70, 5, 0)</f>
        <v>0</v>
      </c>
      <c r="BF55" s="7"/>
      <c r="BG55" s="7"/>
      <c r="BH55" s="7">
        <v>0</v>
      </c>
      <c r="BI55" s="6"/>
      <c r="BJ55" s="6">
        <f>IF(DZ55&gt;=70, 6, 0)</f>
        <v>0</v>
      </c>
      <c r="BK55" s="6">
        <v>-5</v>
      </c>
      <c r="BL55" s="7"/>
      <c r="BM55" s="7"/>
      <c r="BN55" s="7"/>
      <c r="BO55" s="6"/>
      <c r="BP55" s="6">
        <f>IF(EC55&gt;=70, 6, 0)</f>
        <v>0</v>
      </c>
      <c r="BQ55" s="6"/>
      <c r="BR55" s="7"/>
      <c r="BS55" s="7"/>
      <c r="BT55" s="7"/>
      <c r="BU55" s="6"/>
      <c r="BV55" s="6">
        <f>IF(DP55&gt;=70, 5, 0)</f>
        <v>0</v>
      </c>
      <c r="BW55" s="6"/>
      <c r="BX55" s="6"/>
      <c r="BY55" s="6"/>
      <c r="BZ55" s="7"/>
      <c r="CA55" s="7"/>
      <c r="CB55" s="7"/>
      <c r="CC55" s="6"/>
      <c r="CD55" s="6">
        <f>IF(DS55&gt;=70, 5, 0)</f>
        <v>0</v>
      </c>
      <c r="CE55" s="6"/>
      <c r="CF55" s="6"/>
      <c r="CG55" s="6"/>
      <c r="CH55" s="7"/>
      <c r="CI55" s="7"/>
      <c r="CJ55" s="7"/>
      <c r="CK55" s="6"/>
      <c r="CL55" s="6">
        <f>IF(DV55&gt;=70, 5, 0)</f>
        <v>0</v>
      </c>
      <c r="CM55" s="6"/>
      <c r="CN55" s="6"/>
      <c r="CO55" s="6"/>
      <c r="CP55" s="7"/>
      <c r="CQ55" s="7">
        <f>IF(EF55&gt;=70, 6, 0)</f>
        <v>0</v>
      </c>
      <c r="CR55" s="7"/>
      <c r="CS55" s="6"/>
      <c r="CT55" s="7"/>
      <c r="CU55" s="6"/>
      <c r="CV55" s="10">
        <f>SUM(AR55:CU55)</f>
        <v>-1</v>
      </c>
      <c r="CW55" s="10">
        <v>50</v>
      </c>
      <c r="CX55" s="17">
        <f>CV55+CW55</f>
        <v>49</v>
      </c>
      <c r="CY55" s="1">
        <v>85.71</v>
      </c>
      <c r="CZ55" s="18">
        <v>0</v>
      </c>
      <c r="DA55" s="18">
        <v>0</v>
      </c>
      <c r="DB55" s="29">
        <f>AVERAGE(CZ55:DA55)</f>
        <v>0</v>
      </c>
      <c r="DC55" s="1">
        <v>0</v>
      </c>
      <c r="DD55" s="29">
        <v>0</v>
      </c>
      <c r="DE55" s="1">
        <v>0</v>
      </c>
      <c r="DF55" s="29">
        <v>0</v>
      </c>
      <c r="DG55" s="18">
        <v>0</v>
      </c>
      <c r="DH55" s="18">
        <v>0</v>
      </c>
      <c r="DI55" s="1">
        <f>AVERAGE(DG55:DH55)</f>
        <v>0</v>
      </c>
      <c r="DJ55" s="15">
        <f>AVERAGE(CY55,DB55:DF55,DI55)</f>
        <v>12.244285714285713</v>
      </c>
      <c r="DK55" s="1">
        <v>60</v>
      </c>
      <c r="DL55" s="1">
        <v>0</v>
      </c>
      <c r="DM55" s="1">
        <f>MAX(DK55:DL55)</f>
        <v>60</v>
      </c>
      <c r="DN55" s="29">
        <v>0</v>
      </c>
      <c r="DO55" s="29">
        <v>0</v>
      </c>
      <c r="DP55" s="29">
        <f>MAX(DN55:DO55)</f>
        <v>0</v>
      </c>
      <c r="DQ55" s="1">
        <v>0</v>
      </c>
      <c r="DR55" s="1">
        <v>0</v>
      </c>
      <c r="DS55" s="1">
        <f>MAX(DQ55:DR55)</f>
        <v>0</v>
      </c>
      <c r="DT55" s="29">
        <v>0</v>
      </c>
      <c r="DU55" s="29">
        <v>0</v>
      </c>
      <c r="DV55" s="29">
        <f>MAX(DT55:DU55)</f>
        <v>0</v>
      </c>
      <c r="DW55" s="15">
        <f>AVERAGE(DM55,DP55,DS55,DV55)</f>
        <v>15</v>
      </c>
      <c r="DX55" s="1">
        <v>13.33</v>
      </c>
      <c r="DY55" s="1">
        <v>0</v>
      </c>
      <c r="DZ55" s="1">
        <f>MAX(DX55:DY55)</f>
        <v>13.33</v>
      </c>
      <c r="EA55" s="29">
        <v>0</v>
      </c>
      <c r="EB55" s="29">
        <v>0</v>
      </c>
      <c r="EC55" s="29">
        <f>MAX(EA55:EB55)</f>
        <v>0</v>
      </c>
      <c r="ED55" s="1">
        <v>0</v>
      </c>
      <c r="EE55" s="1">
        <v>0</v>
      </c>
      <c r="EF55" s="1">
        <f>MAX(ED55:EE55)</f>
        <v>0</v>
      </c>
      <c r="EG55" s="15">
        <f>AVERAGE(DZ55,EC55,EF55)</f>
        <v>4.4433333333333334</v>
      </c>
      <c r="EH55" s="3">
        <v>0.25</v>
      </c>
      <c r="EI55" s="3">
        <v>0.2</v>
      </c>
      <c r="EJ55" s="3">
        <v>0.25</v>
      </c>
      <c r="EK55" s="3">
        <v>0.3</v>
      </c>
      <c r="EL55" s="25">
        <f>MIN(IF(C55="Yes",AQ55+CX55,0),100)</f>
        <v>50.5</v>
      </c>
      <c r="EM55" s="25">
        <f>IF(EQ55&lt;0,EL55+EQ55*-4,EL55)</f>
        <v>50.5</v>
      </c>
      <c r="EN55" s="25">
        <f>MIN(IF(C55="Yes",AQ55+DJ55,0), 100)</f>
        <v>13.744285714285713</v>
      </c>
      <c r="EO55" s="25">
        <f>MIN(IF(C55="Yes",AQ55+DW55,0),100)</f>
        <v>16.5</v>
      </c>
      <c r="EP55" s="25">
        <f>MIN(IF(C55="Yes",AQ55+EG55,0), 100)</f>
        <v>5.9433333333333334</v>
      </c>
      <c r="EQ55" s="26">
        <f>EH55*EL55+EI55*EN55+EJ55*EO55+EK55*EP55</f>
        <v>21.281857142857142</v>
      </c>
      <c r="ER55" s="26">
        <f>EH55*EM55+EI55*EN55+EJ55*EO55+EK55*EP55</f>
        <v>21.281857142857142</v>
      </c>
    </row>
    <row r="56" spans="1:148" customFormat="1" x14ac:dyDescent="0.25">
      <c r="A56">
        <v>1402017040</v>
      </c>
      <c r="B56" t="s">
        <v>107</v>
      </c>
      <c r="C56" s="2" t="s">
        <v>108</v>
      </c>
      <c r="D56" s="6">
        <v>1</v>
      </c>
      <c r="E56" s="6"/>
      <c r="F56" s="7"/>
      <c r="G56" s="7"/>
      <c r="H56" s="6">
        <v>1</v>
      </c>
      <c r="I56" s="6"/>
      <c r="J56" s="7"/>
      <c r="K56" s="7"/>
      <c r="L56" s="6">
        <v>1</v>
      </c>
      <c r="M56" s="8"/>
      <c r="N56" s="7"/>
      <c r="O56" s="7"/>
      <c r="P56" s="6"/>
      <c r="Q56" s="8"/>
      <c r="R56" s="7"/>
      <c r="S56" s="7"/>
      <c r="T56" s="6"/>
      <c r="U56" s="6"/>
      <c r="V56" s="7"/>
      <c r="W56" s="7"/>
      <c r="X56" s="6"/>
      <c r="Y56" s="6"/>
      <c r="Z56" s="7"/>
      <c r="AA56" s="7"/>
      <c r="AB56" s="6"/>
      <c r="AC56" s="6"/>
      <c r="AD56" s="7"/>
      <c r="AE56" s="8"/>
      <c r="AF56" s="10">
        <v>14</v>
      </c>
      <c r="AG56" s="10">
        <v>10</v>
      </c>
      <c r="AH56" s="10">
        <f>COUNT(D56:AE56)</f>
        <v>3</v>
      </c>
      <c r="AI56" s="22">
        <f>IF(C56="Yes",(AF56-AH56+(CX56-50)/AG56)/AF56,0)</f>
        <v>0.9</v>
      </c>
      <c r="AJ56" s="11">
        <f>SUM(D56:AE56)</f>
        <v>3</v>
      </c>
      <c r="AK56" s="10">
        <f>MAX(AJ56-AL56-AM56,0)*-1</f>
        <v>0</v>
      </c>
      <c r="AL56" s="10">
        <v>10</v>
      </c>
      <c r="AM56" s="10">
        <v>3</v>
      </c>
      <c r="AN56" s="7">
        <f>AJ56+AK56+AO56</f>
        <v>3</v>
      </c>
      <c r="AO56" s="6"/>
      <c r="AP56" s="3">
        <v>0.5</v>
      </c>
      <c r="AQ56" s="15">
        <f>MIN(AN56,AL56)*AP56</f>
        <v>1.5</v>
      </c>
      <c r="AR56" s="6">
        <v>0</v>
      </c>
      <c r="AS56" s="6">
        <v>0</v>
      </c>
      <c r="AT56" s="6">
        <v>0</v>
      </c>
      <c r="AU56" s="6">
        <v>0</v>
      </c>
      <c r="AV56" s="7"/>
      <c r="AW56" s="7">
        <v>0</v>
      </c>
      <c r="AX56" s="7"/>
      <c r="AY56" s="7">
        <v>0</v>
      </c>
      <c r="AZ56" s="6"/>
      <c r="BA56" s="6">
        <v>3</v>
      </c>
      <c r="BB56" s="6"/>
      <c r="BC56" s="6">
        <v>0</v>
      </c>
      <c r="BD56" s="7"/>
      <c r="BE56" s="7">
        <f>IF(DM56&gt;=70, 5, 0)</f>
        <v>0</v>
      </c>
      <c r="BF56" s="7"/>
      <c r="BG56" s="7"/>
      <c r="BH56" s="7">
        <v>0</v>
      </c>
      <c r="BI56" s="6"/>
      <c r="BJ56" s="6">
        <f>IF(DZ56&gt;=70, 6, 0)</f>
        <v>0</v>
      </c>
      <c r="BK56" s="6">
        <v>0</v>
      </c>
      <c r="BL56" s="7"/>
      <c r="BM56" s="7"/>
      <c r="BN56" s="7"/>
      <c r="BO56" s="6"/>
      <c r="BP56" s="6">
        <f>IF(EC56&gt;=70, 6, 0)</f>
        <v>0</v>
      </c>
      <c r="BQ56" s="6"/>
      <c r="BR56" s="7"/>
      <c r="BS56" s="7"/>
      <c r="BT56" s="7"/>
      <c r="BU56" s="6"/>
      <c r="BV56" s="6">
        <f>IF(DP56&gt;=70, 5, 0)</f>
        <v>0</v>
      </c>
      <c r="BW56" s="6"/>
      <c r="BX56" s="6"/>
      <c r="BY56" s="6"/>
      <c r="BZ56" s="7"/>
      <c r="CA56" s="7"/>
      <c r="CB56" s="7"/>
      <c r="CC56" s="6"/>
      <c r="CD56" s="6">
        <f>IF(DS56&gt;=70, 5, 0)</f>
        <v>0</v>
      </c>
      <c r="CE56" s="6"/>
      <c r="CF56" s="6"/>
      <c r="CG56" s="6"/>
      <c r="CH56" s="7"/>
      <c r="CI56" s="7"/>
      <c r="CJ56" s="7"/>
      <c r="CK56" s="6"/>
      <c r="CL56" s="6">
        <f>IF(DV56&gt;=70, 5, 0)</f>
        <v>0</v>
      </c>
      <c r="CM56" s="6"/>
      <c r="CN56" s="6"/>
      <c r="CO56" s="6"/>
      <c r="CP56" s="7"/>
      <c r="CQ56" s="7">
        <f>IF(EF56&gt;=70, 6, 0)</f>
        <v>0</v>
      </c>
      <c r="CR56" s="7"/>
      <c r="CS56" s="6"/>
      <c r="CT56" s="7"/>
      <c r="CU56" s="6">
        <v>13</v>
      </c>
      <c r="CV56" s="10">
        <f>SUM(AR56:CU56)</f>
        <v>16</v>
      </c>
      <c r="CW56" s="10">
        <v>50</v>
      </c>
      <c r="CX56" s="17">
        <f>CV56+CW56</f>
        <v>66</v>
      </c>
      <c r="CY56" s="1">
        <v>25.71</v>
      </c>
      <c r="CZ56" s="18">
        <v>0</v>
      </c>
      <c r="DA56" s="18">
        <v>0</v>
      </c>
      <c r="DB56" s="29">
        <f>AVERAGE(CZ56:DA56)</f>
        <v>0</v>
      </c>
      <c r="DC56" s="1">
        <v>0</v>
      </c>
      <c r="DD56" s="29">
        <v>0</v>
      </c>
      <c r="DE56" s="1">
        <v>0</v>
      </c>
      <c r="DF56" s="29">
        <v>0</v>
      </c>
      <c r="DG56" s="18">
        <v>0</v>
      </c>
      <c r="DH56" s="18">
        <v>0</v>
      </c>
      <c r="DI56" s="1">
        <f>AVERAGE(DG56:DH56)</f>
        <v>0</v>
      </c>
      <c r="DJ56" s="15">
        <f>AVERAGE(CY56,DB56:DF56,DI56)</f>
        <v>3.672857142857143</v>
      </c>
      <c r="DK56" s="1">
        <v>33.33</v>
      </c>
      <c r="DL56" s="1">
        <v>40</v>
      </c>
      <c r="DM56" s="1">
        <f>MAX(DK56:DL56)</f>
        <v>40</v>
      </c>
      <c r="DN56" s="29">
        <v>0</v>
      </c>
      <c r="DO56" s="29">
        <v>0</v>
      </c>
      <c r="DP56" s="29">
        <f>MAX(DN56:DO56)</f>
        <v>0</v>
      </c>
      <c r="DQ56" s="1">
        <v>0</v>
      </c>
      <c r="DR56" s="1">
        <v>0</v>
      </c>
      <c r="DS56" s="1">
        <f>MAX(DQ56:DR56)</f>
        <v>0</v>
      </c>
      <c r="DT56" s="29">
        <v>0</v>
      </c>
      <c r="DU56" s="29">
        <v>0</v>
      </c>
      <c r="DV56" s="29">
        <f>MAX(DT56:DU56)</f>
        <v>0</v>
      </c>
      <c r="DW56" s="15">
        <f>AVERAGE(DM56,DP56,DS56,DV56)</f>
        <v>10</v>
      </c>
      <c r="DX56" s="1">
        <v>0</v>
      </c>
      <c r="DY56" s="1">
        <v>0</v>
      </c>
      <c r="DZ56" s="1">
        <f>MAX(DX56:DY56)</f>
        <v>0</v>
      </c>
      <c r="EA56" s="29">
        <v>0</v>
      </c>
      <c r="EB56" s="29">
        <v>0</v>
      </c>
      <c r="EC56" s="29">
        <f>MAX(EA56:EB56)</f>
        <v>0</v>
      </c>
      <c r="ED56" s="1">
        <v>0</v>
      </c>
      <c r="EE56" s="1">
        <v>0</v>
      </c>
      <c r="EF56" s="1">
        <f>MAX(ED56:EE56)</f>
        <v>0</v>
      </c>
      <c r="EG56" s="15">
        <f>AVERAGE(DZ56,EC56,EF56)</f>
        <v>0</v>
      </c>
      <c r="EH56" s="3">
        <v>0.25</v>
      </c>
      <c r="EI56" s="3">
        <v>0.2</v>
      </c>
      <c r="EJ56" s="3">
        <v>0.25</v>
      </c>
      <c r="EK56" s="3">
        <v>0.3</v>
      </c>
      <c r="EL56" s="25">
        <f>MIN(IF(C56="Yes",AQ56+CX56,0),100)</f>
        <v>67.5</v>
      </c>
      <c r="EM56" s="25">
        <f>IF(EQ56&lt;0,EL56+EQ56*-4,EL56)</f>
        <v>67.5</v>
      </c>
      <c r="EN56" s="25">
        <f>MIN(IF(C56="Yes",AQ56+DJ56,0), 100)</f>
        <v>5.1728571428571435</v>
      </c>
      <c r="EO56" s="25">
        <f>MIN(IF(C56="Yes",AQ56+DW56,0),100)</f>
        <v>11.5</v>
      </c>
      <c r="EP56" s="25">
        <f>MIN(IF(C56="Yes",AQ56+EG56,0), 100)</f>
        <v>1.5</v>
      </c>
      <c r="EQ56" s="26">
        <f>EH56*EL56+EI56*EN56+EJ56*EO56+EK56*EP56</f>
        <v>21.234571428571428</v>
      </c>
      <c r="ER56" s="26">
        <f>EH56*EM56+EI56*EN56+EJ56*EO56+EK56*EP56</f>
        <v>21.234571428571428</v>
      </c>
    </row>
    <row r="57" spans="1:148" customFormat="1" x14ac:dyDescent="0.25">
      <c r="A57">
        <v>1402018031</v>
      </c>
      <c r="B57" t="s">
        <v>107</v>
      </c>
      <c r="C57" s="2" t="s">
        <v>108</v>
      </c>
      <c r="D57" s="6"/>
      <c r="E57" s="6"/>
      <c r="F57" s="7"/>
      <c r="G57" s="7"/>
      <c r="H57" s="6">
        <v>1</v>
      </c>
      <c r="I57" s="6">
        <v>1</v>
      </c>
      <c r="J57" s="7">
        <v>0</v>
      </c>
      <c r="K57" s="7"/>
      <c r="L57" s="6"/>
      <c r="M57" s="8"/>
      <c r="N57" s="7"/>
      <c r="O57" s="7"/>
      <c r="P57" s="6"/>
      <c r="Q57" s="8"/>
      <c r="R57" s="7"/>
      <c r="S57" s="7"/>
      <c r="T57" s="6"/>
      <c r="U57" s="6"/>
      <c r="V57" s="7"/>
      <c r="W57" s="7"/>
      <c r="X57" s="6"/>
      <c r="Y57" s="6"/>
      <c r="Z57" s="7"/>
      <c r="AA57" s="7"/>
      <c r="AB57" s="6"/>
      <c r="AC57" s="6"/>
      <c r="AD57" s="7"/>
      <c r="AE57" s="8"/>
      <c r="AF57" s="10">
        <v>14</v>
      </c>
      <c r="AG57" s="10">
        <v>10</v>
      </c>
      <c r="AH57" s="10">
        <f>COUNT(D57:AE57)</f>
        <v>3</v>
      </c>
      <c r="AI57" s="22">
        <f>IF(C57="Yes",(AF57-AH57+(CX57-50)/AG57)/AF57,0)</f>
        <v>0.91428571428571437</v>
      </c>
      <c r="AJ57" s="11">
        <f>SUM(D57:AE57)</f>
        <v>2</v>
      </c>
      <c r="AK57" s="10">
        <f>MAX(AJ57-AL57-AM57,0)*-1</f>
        <v>0</v>
      </c>
      <c r="AL57" s="10">
        <v>10</v>
      </c>
      <c r="AM57" s="10">
        <v>3</v>
      </c>
      <c r="AN57" s="7">
        <f>AJ57+AK57+AO57</f>
        <v>2</v>
      </c>
      <c r="AO57" s="6"/>
      <c r="AP57" s="3">
        <v>0.5</v>
      </c>
      <c r="AQ57" s="15">
        <f>MIN(AN57,AL57)*AP57</f>
        <v>1</v>
      </c>
      <c r="AR57" s="6">
        <v>0</v>
      </c>
      <c r="AS57" s="6">
        <v>0</v>
      </c>
      <c r="AT57" s="6">
        <v>0</v>
      </c>
      <c r="AU57" s="6">
        <v>0</v>
      </c>
      <c r="AV57" s="7"/>
      <c r="AW57" s="7">
        <v>0</v>
      </c>
      <c r="AX57" s="7"/>
      <c r="AY57" s="7">
        <v>0</v>
      </c>
      <c r="AZ57" s="6"/>
      <c r="BA57" s="6">
        <v>3</v>
      </c>
      <c r="BB57" s="6"/>
      <c r="BC57" s="6">
        <v>0</v>
      </c>
      <c r="BD57" s="7"/>
      <c r="BE57" s="7">
        <f>IF(DM57&gt;=70, 5, 0)</f>
        <v>0</v>
      </c>
      <c r="BF57" s="7"/>
      <c r="BG57" s="7"/>
      <c r="BH57" s="7">
        <v>-5</v>
      </c>
      <c r="BI57" s="6"/>
      <c r="BJ57" s="6">
        <f>IF(DZ57&gt;=70, 6, 0)</f>
        <v>0</v>
      </c>
      <c r="BK57" s="6">
        <v>0</v>
      </c>
      <c r="BL57" s="7"/>
      <c r="BM57" s="7"/>
      <c r="BN57" s="7"/>
      <c r="BO57" s="6"/>
      <c r="BP57" s="6">
        <f>IF(EC57&gt;=70, 6, 0)</f>
        <v>0</v>
      </c>
      <c r="BQ57" s="6"/>
      <c r="BR57" s="7"/>
      <c r="BS57" s="7"/>
      <c r="BT57" s="7"/>
      <c r="BU57" s="6"/>
      <c r="BV57" s="6">
        <f>IF(DP57&gt;=70, 5, 0)</f>
        <v>0</v>
      </c>
      <c r="BW57" s="6"/>
      <c r="BX57" s="6"/>
      <c r="BY57" s="6"/>
      <c r="BZ57" s="7"/>
      <c r="CA57" s="7"/>
      <c r="CB57" s="7"/>
      <c r="CC57" s="6"/>
      <c r="CD57" s="6">
        <f>IF(DS57&gt;=70, 5, 0)</f>
        <v>0</v>
      </c>
      <c r="CE57" s="6"/>
      <c r="CF57" s="6"/>
      <c r="CG57" s="6"/>
      <c r="CH57" s="7"/>
      <c r="CI57" s="7"/>
      <c r="CJ57" s="7"/>
      <c r="CK57" s="6"/>
      <c r="CL57" s="6">
        <f>IF(DV57&gt;=70, 5, 0)</f>
        <v>0</v>
      </c>
      <c r="CM57" s="6"/>
      <c r="CN57" s="6"/>
      <c r="CO57" s="6"/>
      <c r="CP57" s="7"/>
      <c r="CQ57" s="7">
        <f>IF(EF57&gt;=70, 6, 0)</f>
        <v>0</v>
      </c>
      <c r="CR57" s="7"/>
      <c r="CS57" s="6">
        <v>20</v>
      </c>
      <c r="CT57" s="7"/>
      <c r="CU57" s="6"/>
      <c r="CV57" s="10">
        <f>SUM(AR57:CU57)</f>
        <v>18</v>
      </c>
      <c r="CW57" s="10">
        <v>50</v>
      </c>
      <c r="CX57" s="17">
        <f>CV57+CW57</f>
        <v>68</v>
      </c>
      <c r="CY57" s="1">
        <v>54.29</v>
      </c>
      <c r="CZ57" s="18">
        <v>0</v>
      </c>
      <c r="DA57" s="18">
        <v>0</v>
      </c>
      <c r="DB57" s="29">
        <f>AVERAGE(CZ57:DA57)</f>
        <v>0</v>
      </c>
      <c r="DC57" s="1">
        <v>0</v>
      </c>
      <c r="DD57" s="29">
        <v>0</v>
      </c>
      <c r="DE57" s="1">
        <v>0</v>
      </c>
      <c r="DF57" s="29">
        <v>0</v>
      </c>
      <c r="DG57" s="18">
        <v>0</v>
      </c>
      <c r="DH57" s="18">
        <v>0</v>
      </c>
      <c r="DI57" s="1">
        <f>AVERAGE(DG57:DH57)</f>
        <v>0</v>
      </c>
      <c r="DJ57" s="15">
        <f>AVERAGE(CY57,DB57:DF57,DI57)</f>
        <v>7.7557142857142853</v>
      </c>
      <c r="DK57" s="1">
        <v>26.67</v>
      </c>
      <c r="DL57" s="1">
        <v>20</v>
      </c>
      <c r="DM57" s="1">
        <f>MAX(DK57:DL57)</f>
        <v>26.67</v>
      </c>
      <c r="DN57" s="29">
        <v>0</v>
      </c>
      <c r="DO57" s="29">
        <v>0</v>
      </c>
      <c r="DP57" s="29">
        <f>MAX(DN57:DO57)</f>
        <v>0</v>
      </c>
      <c r="DQ57" s="1">
        <v>0</v>
      </c>
      <c r="DR57" s="1">
        <v>0</v>
      </c>
      <c r="DS57" s="1">
        <f>MAX(DQ57:DR57)</f>
        <v>0</v>
      </c>
      <c r="DT57" s="29">
        <v>0</v>
      </c>
      <c r="DU57" s="29">
        <v>0</v>
      </c>
      <c r="DV57" s="29">
        <f>MAX(DT57:DU57)</f>
        <v>0</v>
      </c>
      <c r="DW57" s="15">
        <f>AVERAGE(DM57,DP57,DS57,DV57)</f>
        <v>6.6675000000000004</v>
      </c>
      <c r="DX57" s="1">
        <v>0</v>
      </c>
      <c r="DY57" s="1">
        <v>0</v>
      </c>
      <c r="DZ57" s="1">
        <f>MAX(DX57:DY57)</f>
        <v>0</v>
      </c>
      <c r="EA57" s="29">
        <v>0</v>
      </c>
      <c r="EB57" s="29">
        <v>0</v>
      </c>
      <c r="EC57" s="29">
        <f>MAX(EA57:EB57)</f>
        <v>0</v>
      </c>
      <c r="ED57" s="1">
        <v>0</v>
      </c>
      <c r="EE57" s="1">
        <v>0</v>
      </c>
      <c r="EF57" s="1">
        <f>MAX(ED57:EE57)</f>
        <v>0</v>
      </c>
      <c r="EG57" s="15">
        <f>AVERAGE(DZ57,EC57,EF57)</f>
        <v>0</v>
      </c>
      <c r="EH57" s="3">
        <v>0.25</v>
      </c>
      <c r="EI57" s="3">
        <v>0.2</v>
      </c>
      <c r="EJ57" s="3">
        <v>0.25</v>
      </c>
      <c r="EK57" s="3">
        <v>0.3</v>
      </c>
      <c r="EL57" s="25">
        <f>MIN(IF(C57="Yes",AQ57+CX57,0),100)</f>
        <v>69</v>
      </c>
      <c r="EM57" s="25">
        <f>IF(EQ57&lt;0,EL57+EQ57*-4,EL57)</f>
        <v>69</v>
      </c>
      <c r="EN57" s="25">
        <f>MIN(IF(C57="Yes",AQ57+DJ57,0), 100)</f>
        <v>8.7557142857142853</v>
      </c>
      <c r="EO57" s="25">
        <f>MIN(IF(C57="Yes",AQ57+DW57,0),100)</f>
        <v>7.6675000000000004</v>
      </c>
      <c r="EP57" s="25">
        <f>MIN(IF(C57="Yes",AQ57+EG57,0), 100)</f>
        <v>1</v>
      </c>
      <c r="EQ57" s="26">
        <f>EH57*EL57+EI57*EN57+EJ57*EO57+EK57*EP57</f>
        <v>21.218017857142858</v>
      </c>
      <c r="ER57" s="26">
        <f>EH57*EM57+EI57*EN57+EJ57*EO57+EK57*EP57</f>
        <v>21.218017857142858</v>
      </c>
    </row>
    <row r="58" spans="1:148" customFormat="1" x14ac:dyDescent="0.25">
      <c r="A58">
        <v>1402019021</v>
      </c>
      <c r="B58" t="s">
        <v>106</v>
      </c>
      <c r="C58" s="2" t="s">
        <v>108</v>
      </c>
      <c r="D58" s="6"/>
      <c r="E58" s="6"/>
      <c r="F58" s="7"/>
      <c r="G58" s="7">
        <v>1</v>
      </c>
      <c r="H58" s="6"/>
      <c r="I58" s="6"/>
      <c r="J58" s="7"/>
      <c r="K58" s="7"/>
      <c r="L58" s="6"/>
      <c r="M58" s="8"/>
      <c r="N58" s="7"/>
      <c r="O58" s="7"/>
      <c r="P58" s="6"/>
      <c r="Q58" s="8"/>
      <c r="R58" s="7"/>
      <c r="S58" s="7"/>
      <c r="T58" s="6"/>
      <c r="U58" s="6"/>
      <c r="V58" s="7"/>
      <c r="W58" s="7"/>
      <c r="X58" s="6"/>
      <c r="Y58" s="6"/>
      <c r="Z58" s="7"/>
      <c r="AA58" s="7"/>
      <c r="AB58" s="6"/>
      <c r="AC58" s="6"/>
      <c r="AD58" s="7"/>
      <c r="AE58" s="8"/>
      <c r="AF58" s="10">
        <v>14</v>
      </c>
      <c r="AG58" s="10">
        <v>10</v>
      </c>
      <c r="AH58" s="10">
        <f>COUNT(D58:AE58)</f>
        <v>1</v>
      </c>
      <c r="AI58" s="22">
        <f>IF(C58="Yes",(AF58-AH58+(CX58-50)/AG58)/AF58,0)</f>
        <v>1.0214285714285716</v>
      </c>
      <c r="AJ58" s="11">
        <f>SUM(D58:AE58)</f>
        <v>1</v>
      </c>
      <c r="AK58" s="10">
        <f>MAX(AJ58-AL58-AM58,0)*-1</f>
        <v>0</v>
      </c>
      <c r="AL58" s="10">
        <v>10</v>
      </c>
      <c r="AM58" s="10">
        <v>3</v>
      </c>
      <c r="AN58" s="7">
        <f>AJ58+AK58+AO58</f>
        <v>1</v>
      </c>
      <c r="AO58" s="6"/>
      <c r="AP58" s="3">
        <v>0.5</v>
      </c>
      <c r="AQ58" s="15">
        <f>MIN(AN58,AL58)*AP58</f>
        <v>0.5</v>
      </c>
      <c r="AR58" s="6">
        <v>0</v>
      </c>
      <c r="AS58" s="6">
        <v>0</v>
      </c>
      <c r="AT58" s="6">
        <v>3</v>
      </c>
      <c r="AU58" s="6">
        <v>0</v>
      </c>
      <c r="AV58" s="7"/>
      <c r="AW58" s="7">
        <v>0</v>
      </c>
      <c r="AX58" s="7"/>
      <c r="AY58" s="7">
        <v>-5</v>
      </c>
      <c r="AZ58" s="6"/>
      <c r="BA58" s="6">
        <v>0</v>
      </c>
      <c r="BB58" s="6"/>
      <c r="BC58" s="6">
        <v>0</v>
      </c>
      <c r="BD58" s="7"/>
      <c r="BE58" s="7">
        <f>IF(DM58&gt;=70, 5, 0)</f>
        <v>0</v>
      </c>
      <c r="BF58" s="7"/>
      <c r="BG58" s="7"/>
      <c r="BH58" s="7">
        <v>0</v>
      </c>
      <c r="BI58" s="6"/>
      <c r="BJ58" s="6">
        <f>IF(DZ58&gt;=70, 6, 0)</f>
        <v>0</v>
      </c>
      <c r="BK58" s="6">
        <v>-5</v>
      </c>
      <c r="BL58" s="7"/>
      <c r="BM58" s="7"/>
      <c r="BN58" s="7"/>
      <c r="BO58" s="6"/>
      <c r="BP58" s="6">
        <f>IF(EC58&gt;=70, 6, 0)</f>
        <v>0</v>
      </c>
      <c r="BQ58" s="6"/>
      <c r="BR58" s="7"/>
      <c r="BS58" s="7"/>
      <c r="BT58" s="7"/>
      <c r="BU58" s="6"/>
      <c r="BV58" s="6">
        <f>IF(DP58&gt;=70, 5, 0)</f>
        <v>0</v>
      </c>
      <c r="BW58" s="6"/>
      <c r="BX58" s="6"/>
      <c r="BY58" s="6"/>
      <c r="BZ58" s="7"/>
      <c r="CA58" s="7"/>
      <c r="CB58" s="7"/>
      <c r="CC58" s="6"/>
      <c r="CD58" s="6">
        <f>IF(DS58&gt;=70, 5, 0)</f>
        <v>0</v>
      </c>
      <c r="CE58" s="6"/>
      <c r="CF58" s="6"/>
      <c r="CG58" s="6"/>
      <c r="CH58" s="7"/>
      <c r="CI58" s="7"/>
      <c r="CJ58" s="7"/>
      <c r="CK58" s="6"/>
      <c r="CL58" s="6">
        <f>IF(DV58&gt;=70, 5, 0)</f>
        <v>0</v>
      </c>
      <c r="CM58" s="6"/>
      <c r="CN58" s="6"/>
      <c r="CO58" s="6"/>
      <c r="CP58" s="7"/>
      <c r="CQ58" s="7">
        <f>IF(EF58&gt;=70, 6, 0)</f>
        <v>0</v>
      </c>
      <c r="CR58" s="7"/>
      <c r="CS58" s="6">
        <v>20</v>
      </c>
      <c r="CT58" s="7"/>
      <c r="CU58" s="6"/>
      <c r="CV58" s="10">
        <f>SUM(AR58:CU58)</f>
        <v>13</v>
      </c>
      <c r="CW58" s="10">
        <v>50</v>
      </c>
      <c r="CX58" s="17">
        <f>CV58+CW58</f>
        <v>63</v>
      </c>
      <c r="CY58" s="1">
        <v>71.430000000000007</v>
      </c>
      <c r="CZ58" s="18">
        <v>0</v>
      </c>
      <c r="DA58" s="18">
        <v>0</v>
      </c>
      <c r="DB58" s="29">
        <f>AVERAGE(CZ58:DA58)</f>
        <v>0</v>
      </c>
      <c r="DC58" s="1">
        <v>0</v>
      </c>
      <c r="DD58" s="29">
        <v>0</v>
      </c>
      <c r="DE58" s="1">
        <v>0</v>
      </c>
      <c r="DF58" s="29">
        <v>0</v>
      </c>
      <c r="DG58" s="18">
        <v>0</v>
      </c>
      <c r="DH58" s="18">
        <v>0</v>
      </c>
      <c r="DI58" s="1">
        <f>AVERAGE(DG58:DH58)</f>
        <v>0</v>
      </c>
      <c r="DJ58" s="15">
        <f>AVERAGE(CY58,DB58:DF58,DI58)</f>
        <v>10.204285714285716</v>
      </c>
      <c r="DK58" s="1">
        <v>46.67</v>
      </c>
      <c r="DL58" s="1">
        <v>0</v>
      </c>
      <c r="DM58" s="1">
        <f>MAX(DK58:DL58)</f>
        <v>46.67</v>
      </c>
      <c r="DN58" s="29">
        <v>0</v>
      </c>
      <c r="DO58" s="29">
        <v>0</v>
      </c>
      <c r="DP58" s="29">
        <f>MAX(DN58:DO58)</f>
        <v>0</v>
      </c>
      <c r="DQ58" s="1">
        <v>0</v>
      </c>
      <c r="DR58" s="1">
        <v>0</v>
      </c>
      <c r="DS58" s="1">
        <f>MAX(DQ58:DR58)</f>
        <v>0</v>
      </c>
      <c r="DT58" s="29">
        <v>0</v>
      </c>
      <c r="DU58" s="29">
        <v>0</v>
      </c>
      <c r="DV58" s="29">
        <f>MAX(DT58:DU58)</f>
        <v>0</v>
      </c>
      <c r="DW58" s="15">
        <f>AVERAGE(DM58,DP58,DS58,DV58)</f>
        <v>11.6675</v>
      </c>
      <c r="DX58" s="1">
        <v>0</v>
      </c>
      <c r="DY58" s="1">
        <v>0</v>
      </c>
      <c r="DZ58" s="1">
        <f>MAX(DX58:DY58)</f>
        <v>0</v>
      </c>
      <c r="EA58" s="29">
        <v>0</v>
      </c>
      <c r="EB58" s="29">
        <v>0</v>
      </c>
      <c r="EC58" s="29">
        <f>MAX(EA58:EB58)</f>
        <v>0</v>
      </c>
      <c r="ED58" s="1">
        <v>0</v>
      </c>
      <c r="EE58" s="1">
        <v>0</v>
      </c>
      <c r="EF58" s="1">
        <f>MAX(ED58:EE58)</f>
        <v>0</v>
      </c>
      <c r="EG58" s="15">
        <f>AVERAGE(DZ58,EC58,EF58)</f>
        <v>0</v>
      </c>
      <c r="EH58" s="3">
        <v>0.25</v>
      </c>
      <c r="EI58" s="3">
        <v>0.2</v>
      </c>
      <c r="EJ58" s="3">
        <v>0.25</v>
      </c>
      <c r="EK58" s="3">
        <v>0.3</v>
      </c>
      <c r="EL58" s="25">
        <f>MIN(IF(C58="Yes",AQ58+CX58,0),100)</f>
        <v>63.5</v>
      </c>
      <c r="EM58" s="25">
        <f>IF(EQ58&lt;0,EL58+EQ58*-4,EL58)</f>
        <v>63.5</v>
      </c>
      <c r="EN58" s="25">
        <f>MIN(IF(C58="Yes",AQ58+DJ58,0), 100)</f>
        <v>10.704285714285716</v>
      </c>
      <c r="EO58" s="25">
        <f>MIN(IF(C58="Yes",AQ58+DW58,0),100)</f>
        <v>12.1675</v>
      </c>
      <c r="EP58" s="25">
        <f>MIN(IF(C58="Yes",AQ58+EG58,0), 100)</f>
        <v>0.5</v>
      </c>
      <c r="EQ58" s="26">
        <f>EH58*EL58+EI58*EN58+EJ58*EO58+EK58*EP58</f>
        <v>21.207732142857143</v>
      </c>
      <c r="ER58" s="26">
        <f>EH58*EM58+EI58*EN58+EJ58*EO58+EK58*EP58</f>
        <v>21.207732142857143</v>
      </c>
    </row>
    <row r="59" spans="1:148" customFormat="1" x14ac:dyDescent="0.25">
      <c r="A59">
        <v>1402019085</v>
      </c>
      <c r="B59" t="s">
        <v>105</v>
      </c>
      <c r="C59" s="2" t="s">
        <v>108</v>
      </c>
      <c r="D59" s="6"/>
      <c r="E59" s="6"/>
      <c r="F59" s="7">
        <v>1</v>
      </c>
      <c r="G59" s="7"/>
      <c r="H59" s="6">
        <v>1</v>
      </c>
      <c r="I59" s="6"/>
      <c r="J59" s="7">
        <v>1</v>
      </c>
      <c r="K59" s="7"/>
      <c r="L59" s="6"/>
      <c r="M59" s="8"/>
      <c r="N59" s="7"/>
      <c r="O59" s="7"/>
      <c r="P59" s="6"/>
      <c r="Q59" s="8"/>
      <c r="R59" s="7"/>
      <c r="S59" s="7"/>
      <c r="T59" s="6"/>
      <c r="U59" s="6"/>
      <c r="V59" s="7"/>
      <c r="W59" s="7"/>
      <c r="X59" s="6"/>
      <c r="Y59" s="6"/>
      <c r="Z59" s="7"/>
      <c r="AA59" s="7"/>
      <c r="AB59" s="6"/>
      <c r="AC59" s="6"/>
      <c r="AD59" s="7"/>
      <c r="AE59" s="8"/>
      <c r="AF59" s="10">
        <v>14</v>
      </c>
      <c r="AG59" s="10">
        <v>10</v>
      </c>
      <c r="AH59" s="10">
        <f>COUNT(D59:AE59)</f>
        <v>3</v>
      </c>
      <c r="AI59" s="22">
        <f>IF(C59="Yes",(AF59-AH59+(CX59-50)/AG59)/AF59,0)</f>
        <v>0.8214285714285714</v>
      </c>
      <c r="AJ59" s="11">
        <f>SUM(D59:AE59)</f>
        <v>3</v>
      </c>
      <c r="AK59" s="10">
        <f>MAX(AJ59-AL59-AM59,0)*-1</f>
        <v>0</v>
      </c>
      <c r="AL59" s="10">
        <v>10</v>
      </c>
      <c r="AM59" s="10">
        <v>3</v>
      </c>
      <c r="AN59" s="7">
        <f>AJ59+AK59+AO59</f>
        <v>3</v>
      </c>
      <c r="AO59" s="6"/>
      <c r="AP59" s="3">
        <v>0.5</v>
      </c>
      <c r="AQ59" s="15">
        <f>MIN(AN59,AL59)*AP59</f>
        <v>1.5</v>
      </c>
      <c r="AR59" s="6">
        <v>0</v>
      </c>
      <c r="AS59" s="6">
        <v>0</v>
      </c>
      <c r="AT59" s="6">
        <v>5</v>
      </c>
      <c r="AU59" s="6">
        <v>0</v>
      </c>
      <c r="AV59" s="7"/>
      <c r="AW59" s="7">
        <v>0</v>
      </c>
      <c r="AX59" s="7"/>
      <c r="AY59" s="7">
        <v>0</v>
      </c>
      <c r="AZ59" s="6"/>
      <c r="BA59" s="6">
        <v>0</v>
      </c>
      <c r="BB59" s="6"/>
      <c r="BC59" s="6">
        <v>0</v>
      </c>
      <c r="BD59" s="7"/>
      <c r="BE59" s="7">
        <f>IF(DM59&gt;=70, 5, 0)</f>
        <v>0</v>
      </c>
      <c r="BF59" s="7"/>
      <c r="BG59" s="7"/>
      <c r="BH59" s="7">
        <v>0</v>
      </c>
      <c r="BI59" s="6"/>
      <c r="BJ59" s="6">
        <f>IF(DZ59&gt;=70, 6, 0)</f>
        <v>0</v>
      </c>
      <c r="BK59" s="6">
        <v>0</v>
      </c>
      <c r="BL59" s="7"/>
      <c r="BM59" s="7"/>
      <c r="BN59" s="7"/>
      <c r="BO59" s="6"/>
      <c r="BP59" s="6">
        <f>IF(EC59&gt;=70, 6, 0)</f>
        <v>0</v>
      </c>
      <c r="BQ59" s="6"/>
      <c r="BR59" s="7"/>
      <c r="BS59" s="7"/>
      <c r="BT59" s="7"/>
      <c r="BU59" s="6"/>
      <c r="BV59" s="6">
        <f>IF(DP59&gt;=70, 5, 0)</f>
        <v>0</v>
      </c>
      <c r="BW59" s="6"/>
      <c r="BX59" s="6"/>
      <c r="BY59" s="6"/>
      <c r="BZ59" s="7"/>
      <c r="CA59" s="7"/>
      <c r="CB59" s="7"/>
      <c r="CC59" s="6"/>
      <c r="CD59" s="6">
        <f>IF(DS59&gt;=70, 5, 0)</f>
        <v>0</v>
      </c>
      <c r="CE59" s="6"/>
      <c r="CF59" s="6"/>
      <c r="CG59" s="6"/>
      <c r="CH59" s="7"/>
      <c r="CI59" s="7"/>
      <c r="CJ59" s="7"/>
      <c r="CK59" s="6"/>
      <c r="CL59" s="6">
        <f>IF(DV59&gt;=70, 5, 0)</f>
        <v>0</v>
      </c>
      <c r="CM59" s="6"/>
      <c r="CN59" s="6"/>
      <c r="CO59" s="6"/>
      <c r="CP59" s="7"/>
      <c r="CQ59" s="7">
        <f>IF(EF59&gt;=70, 6, 0)</f>
        <v>0</v>
      </c>
      <c r="CR59" s="7"/>
      <c r="CS59" s="6"/>
      <c r="CT59" s="7"/>
      <c r="CU59" s="6"/>
      <c r="CV59" s="10">
        <f>SUM(AR59:CU59)</f>
        <v>5</v>
      </c>
      <c r="CW59" s="10">
        <v>50</v>
      </c>
      <c r="CX59" s="17">
        <f>CV59+CW59</f>
        <v>55</v>
      </c>
      <c r="CY59" s="1">
        <v>82.86</v>
      </c>
      <c r="CZ59" s="18">
        <v>0</v>
      </c>
      <c r="DA59" s="18">
        <v>0</v>
      </c>
      <c r="DB59" s="29">
        <f>AVERAGE(CZ59:DA59)</f>
        <v>0</v>
      </c>
      <c r="DC59" s="1">
        <v>0</v>
      </c>
      <c r="DD59" s="29">
        <v>0</v>
      </c>
      <c r="DE59" s="1">
        <v>0</v>
      </c>
      <c r="DF59" s="29">
        <v>0</v>
      </c>
      <c r="DG59" s="18">
        <v>0</v>
      </c>
      <c r="DH59" s="18">
        <v>0</v>
      </c>
      <c r="DI59" s="1">
        <f>AVERAGE(DG59:DH59)</f>
        <v>0</v>
      </c>
      <c r="DJ59" s="15">
        <f>AVERAGE(CY59,DB59:DF59,DI59)</f>
        <v>11.837142857142856</v>
      </c>
      <c r="DK59" s="1">
        <v>46.67</v>
      </c>
      <c r="DL59" s="1">
        <v>0</v>
      </c>
      <c r="DM59" s="1">
        <f>MAX(DK59:DL59)</f>
        <v>46.67</v>
      </c>
      <c r="DN59" s="29">
        <v>0</v>
      </c>
      <c r="DO59" s="29">
        <v>0</v>
      </c>
      <c r="DP59" s="29">
        <f>MAX(DN59:DO59)</f>
        <v>0</v>
      </c>
      <c r="DQ59" s="1">
        <v>0</v>
      </c>
      <c r="DR59" s="1">
        <v>0</v>
      </c>
      <c r="DS59" s="1">
        <f>MAX(DQ59:DR59)</f>
        <v>0</v>
      </c>
      <c r="DT59" s="29">
        <v>0</v>
      </c>
      <c r="DU59" s="29">
        <v>0</v>
      </c>
      <c r="DV59" s="29">
        <f>MAX(DT59:DU59)</f>
        <v>0</v>
      </c>
      <c r="DW59" s="15">
        <f>AVERAGE(DM59,DP59,DS59,DV59)</f>
        <v>11.6675</v>
      </c>
      <c r="DX59" s="1">
        <v>6.67</v>
      </c>
      <c r="DY59" s="1">
        <v>0</v>
      </c>
      <c r="DZ59" s="1">
        <f>MAX(DX59:DY59)</f>
        <v>6.67</v>
      </c>
      <c r="EA59" s="29">
        <v>0</v>
      </c>
      <c r="EB59" s="29">
        <v>0</v>
      </c>
      <c r="EC59" s="29">
        <f>MAX(EA59:EB59)</f>
        <v>0</v>
      </c>
      <c r="ED59" s="1">
        <v>0</v>
      </c>
      <c r="EE59" s="1">
        <v>0</v>
      </c>
      <c r="EF59" s="1">
        <f>MAX(ED59:EE59)</f>
        <v>0</v>
      </c>
      <c r="EG59" s="15">
        <f>AVERAGE(DZ59,EC59,EF59)</f>
        <v>2.2233333333333332</v>
      </c>
      <c r="EH59" s="3">
        <v>0.25</v>
      </c>
      <c r="EI59" s="3">
        <v>0.2</v>
      </c>
      <c r="EJ59" s="3">
        <v>0.25</v>
      </c>
      <c r="EK59" s="3">
        <v>0.3</v>
      </c>
      <c r="EL59" s="25">
        <f>MIN(IF(C59="Yes",AQ59+CX59,0),100)</f>
        <v>56.5</v>
      </c>
      <c r="EM59" s="25">
        <f>IF(EQ59&lt;0,EL59+EQ59*-4,EL59)</f>
        <v>56.5</v>
      </c>
      <c r="EN59" s="25">
        <f>MIN(IF(C59="Yes",AQ59+DJ59,0), 100)</f>
        <v>13.337142857142856</v>
      </c>
      <c r="EO59" s="25">
        <f>MIN(IF(C59="Yes",AQ59+DW59,0),100)</f>
        <v>13.1675</v>
      </c>
      <c r="EP59" s="25">
        <f>MIN(IF(C59="Yes",AQ59+EG59,0), 100)</f>
        <v>3.7233333333333332</v>
      </c>
      <c r="EQ59" s="26">
        <f>EH59*EL59+EI59*EN59+EJ59*EO59+EK59*EP59</f>
        <v>21.201303571428575</v>
      </c>
      <c r="ER59" s="26">
        <f>EH59*EM59+EI59*EN59+EJ59*EO59+EK59*EP59</f>
        <v>21.201303571428575</v>
      </c>
    </row>
    <row r="60" spans="1:148" customFormat="1" x14ac:dyDescent="0.25">
      <c r="A60">
        <v>1402019071</v>
      </c>
      <c r="B60" t="s">
        <v>107</v>
      </c>
      <c r="C60" s="2" t="s">
        <v>108</v>
      </c>
      <c r="D60" s="6">
        <v>1</v>
      </c>
      <c r="E60" s="6"/>
      <c r="F60" s="7"/>
      <c r="G60" s="7"/>
      <c r="H60" s="6">
        <v>0</v>
      </c>
      <c r="I60" s="6">
        <v>1</v>
      </c>
      <c r="J60" s="7"/>
      <c r="K60" s="7"/>
      <c r="L60" s="6"/>
      <c r="M60" s="8"/>
      <c r="N60" s="7"/>
      <c r="O60" s="7"/>
      <c r="P60" s="6"/>
      <c r="Q60" s="8"/>
      <c r="R60" s="7"/>
      <c r="S60" s="7"/>
      <c r="T60" s="6"/>
      <c r="U60" s="6"/>
      <c r="V60" s="7"/>
      <c r="W60" s="7"/>
      <c r="X60" s="6"/>
      <c r="Y60" s="6"/>
      <c r="Z60" s="7"/>
      <c r="AA60" s="7"/>
      <c r="AB60" s="6"/>
      <c r="AC60" s="6"/>
      <c r="AD60" s="7"/>
      <c r="AE60" s="8"/>
      <c r="AF60" s="10">
        <v>14</v>
      </c>
      <c r="AG60" s="10">
        <v>10</v>
      </c>
      <c r="AH60" s="10">
        <f>COUNT(D60:AE60)</f>
        <v>3</v>
      </c>
      <c r="AI60" s="22">
        <f>IF(C60="Yes",(AF60-AH60+(CX60-50)/AG60)/AF60,0)</f>
        <v>0.84285714285714286</v>
      </c>
      <c r="AJ60" s="11">
        <f>SUM(D60:AE60)</f>
        <v>2</v>
      </c>
      <c r="AK60" s="10">
        <f>MAX(AJ60-AL60-AM60,0)*-1</f>
        <v>0</v>
      </c>
      <c r="AL60" s="10">
        <v>10</v>
      </c>
      <c r="AM60" s="10">
        <v>3</v>
      </c>
      <c r="AN60" s="7">
        <f>AJ60+AK60+AO60</f>
        <v>2</v>
      </c>
      <c r="AO60" s="6"/>
      <c r="AP60" s="3">
        <v>0.5</v>
      </c>
      <c r="AQ60" s="15">
        <f>MIN(AN60,AL60)*AP60</f>
        <v>1</v>
      </c>
      <c r="AR60" s="6">
        <v>0</v>
      </c>
      <c r="AS60" s="6">
        <v>0</v>
      </c>
      <c r="AT60" s="6">
        <v>5</v>
      </c>
      <c r="AU60" s="6">
        <v>0</v>
      </c>
      <c r="AV60" s="7"/>
      <c r="AW60" s="7">
        <v>0</v>
      </c>
      <c r="AX60" s="7"/>
      <c r="AY60" s="7">
        <v>0</v>
      </c>
      <c r="AZ60" s="6"/>
      <c r="BA60" s="6">
        <v>3</v>
      </c>
      <c r="BB60" s="6"/>
      <c r="BC60" s="6">
        <v>0</v>
      </c>
      <c r="BD60" s="7"/>
      <c r="BE60" s="7">
        <f>IF(DM60&gt;=70, 5, 0)</f>
        <v>0</v>
      </c>
      <c r="BF60" s="7"/>
      <c r="BG60" s="7"/>
      <c r="BH60" s="7">
        <v>0</v>
      </c>
      <c r="BI60" s="6"/>
      <c r="BJ60" s="6">
        <f>IF(DZ60&gt;=70, 6, 0)</f>
        <v>0</v>
      </c>
      <c r="BK60" s="6">
        <v>0</v>
      </c>
      <c r="BL60" s="7"/>
      <c r="BM60" s="7"/>
      <c r="BN60" s="7"/>
      <c r="BO60" s="6"/>
      <c r="BP60" s="6">
        <f>IF(EC60&gt;=70, 6, 0)</f>
        <v>0</v>
      </c>
      <c r="BQ60" s="6"/>
      <c r="BR60" s="7"/>
      <c r="BS60" s="7"/>
      <c r="BT60" s="7"/>
      <c r="BU60" s="6"/>
      <c r="BV60" s="6">
        <f>IF(DP60&gt;=70, 5, 0)</f>
        <v>0</v>
      </c>
      <c r="BW60" s="6"/>
      <c r="BX60" s="6"/>
      <c r="BY60" s="6"/>
      <c r="BZ60" s="7"/>
      <c r="CA60" s="7"/>
      <c r="CB60" s="7"/>
      <c r="CC60" s="6"/>
      <c r="CD60" s="6">
        <f>IF(DS60&gt;=70, 5, 0)</f>
        <v>0</v>
      </c>
      <c r="CE60" s="6"/>
      <c r="CF60" s="6"/>
      <c r="CG60" s="6"/>
      <c r="CH60" s="7"/>
      <c r="CI60" s="7"/>
      <c r="CJ60" s="7"/>
      <c r="CK60" s="6"/>
      <c r="CL60" s="6">
        <f>IF(DV60&gt;=70, 5, 0)</f>
        <v>0</v>
      </c>
      <c r="CM60" s="6"/>
      <c r="CN60" s="6"/>
      <c r="CO60" s="6"/>
      <c r="CP60" s="7"/>
      <c r="CQ60" s="7">
        <f>IF(EF60&gt;=70, 6, 0)</f>
        <v>0</v>
      </c>
      <c r="CR60" s="7"/>
      <c r="CS60" s="6"/>
      <c r="CT60" s="7"/>
      <c r="CU60" s="6"/>
      <c r="CV60" s="10">
        <f>SUM(AR60:CU60)</f>
        <v>8</v>
      </c>
      <c r="CW60" s="10">
        <v>50</v>
      </c>
      <c r="CX60" s="17">
        <f>CV60+CW60</f>
        <v>58</v>
      </c>
      <c r="CY60" s="1">
        <v>97.14</v>
      </c>
      <c r="CZ60" s="18">
        <v>0</v>
      </c>
      <c r="DA60" s="18">
        <v>0</v>
      </c>
      <c r="DB60" s="29">
        <f>AVERAGE(CZ60:DA60)</f>
        <v>0</v>
      </c>
      <c r="DC60" s="1">
        <v>0</v>
      </c>
      <c r="DD60" s="29">
        <v>0</v>
      </c>
      <c r="DE60" s="1">
        <v>0</v>
      </c>
      <c r="DF60" s="29">
        <v>0</v>
      </c>
      <c r="DG60" s="18">
        <v>0</v>
      </c>
      <c r="DH60" s="18">
        <v>0</v>
      </c>
      <c r="DI60" s="1">
        <f>AVERAGE(DG60:DH60)</f>
        <v>0</v>
      </c>
      <c r="DJ60" s="15">
        <f>AVERAGE(CY60,DB60:DF60,DI60)</f>
        <v>13.877142857142857</v>
      </c>
      <c r="DK60" s="1">
        <v>46.67</v>
      </c>
      <c r="DL60" s="1">
        <v>0</v>
      </c>
      <c r="DM60" s="1">
        <f>MAX(DK60:DL60)</f>
        <v>46.67</v>
      </c>
      <c r="DN60" s="29">
        <v>0</v>
      </c>
      <c r="DO60" s="29">
        <v>0</v>
      </c>
      <c r="DP60" s="29">
        <f>MAX(DN60:DO60)</f>
        <v>0</v>
      </c>
      <c r="DQ60" s="1">
        <v>0</v>
      </c>
      <c r="DR60" s="1">
        <v>0</v>
      </c>
      <c r="DS60" s="1">
        <f>MAX(DQ60:DR60)</f>
        <v>0</v>
      </c>
      <c r="DT60" s="29">
        <v>0</v>
      </c>
      <c r="DU60" s="29">
        <v>0</v>
      </c>
      <c r="DV60" s="29">
        <f>MAX(DT60:DU60)</f>
        <v>0</v>
      </c>
      <c r="DW60" s="15">
        <f>AVERAGE(DM60,DP60,DS60,DV60)</f>
        <v>11.6675</v>
      </c>
      <c r="DX60" s="1">
        <v>0</v>
      </c>
      <c r="DY60" s="1">
        <v>0</v>
      </c>
      <c r="DZ60" s="1">
        <f>MAX(DX60:DY60)</f>
        <v>0</v>
      </c>
      <c r="EA60" s="29">
        <v>0</v>
      </c>
      <c r="EB60" s="29">
        <v>0</v>
      </c>
      <c r="EC60" s="29">
        <f>MAX(EA60:EB60)</f>
        <v>0</v>
      </c>
      <c r="ED60" s="1">
        <v>0</v>
      </c>
      <c r="EE60" s="1">
        <v>0</v>
      </c>
      <c r="EF60" s="1">
        <f>MAX(ED60:EE60)</f>
        <v>0</v>
      </c>
      <c r="EG60" s="15">
        <f>AVERAGE(DZ60,EC60,EF60)</f>
        <v>0</v>
      </c>
      <c r="EH60" s="3">
        <v>0.25</v>
      </c>
      <c r="EI60" s="3">
        <v>0.2</v>
      </c>
      <c r="EJ60" s="3">
        <v>0.25</v>
      </c>
      <c r="EK60" s="3">
        <v>0.3</v>
      </c>
      <c r="EL60" s="25">
        <f>MIN(IF(C60="Yes",AQ60+CX60,0),100)</f>
        <v>59</v>
      </c>
      <c r="EM60" s="25">
        <f>IF(EQ60&lt;0,EL60+EQ60*-4,EL60)</f>
        <v>59</v>
      </c>
      <c r="EN60" s="25">
        <f>MIN(IF(C60="Yes",AQ60+DJ60,0), 100)</f>
        <v>14.877142857142857</v>
      </c>
      <c r="EO60" s="25">
        <f>MIN(IF(C60="Yes",AQ60+DW60,0),100)</f>
        <v>12.6675</v>
      </c>
      <c r="EP60" s="25">
        <f>MIN(IF(C60="Yes",AQ60+EG60,0), 100)</f>
        <v>1</v>
      </c>
      <c r="EQ60" s="26">
        <f>EH60*EL60+EI60*EN60+EJ60*EO60+EK60*EP60</f>
        <v>21.192303571428575</v>
      </c>
      <c r="ER60" s="26">
        <f>EH60*EM60+EI60*EN60+EJ60*EO60+EK60*EP60</f>
        <v>21.192303571428575</v>
      </c>
    </row>
    <row r="61" spans="1:148" customFormat="1" x14ac:dyDescent="0.25">
      <c r="A61">
        <v>1402019027</v>
      </c>
      <c r="B61" t="s">
        <v>106</v>
      </c>
      <c r="C61" s="2" t="s">
        <v>108</v>
      </c>
      <c r="D61" s="6"/>
      <c r="E61" s="6"/>
      <c r="F61" s="7"/>
      <c r="G61" s="7"/>
      <c r="H61" s="6">
        <v>0</v>
      </c>
      <c r="I61" s="6"/>
      <c r="J61" s="7"/>
      <c r="K61" s="7"/>
      <c r="L61" s="6"/>
      <c r="M61" s="8"/>
      <c r="N61" s="7"/>
      <c r="O61" s="7"/>
      <c r="P61" s="6"/>
      <c r="Q61" s="8"/>
      <c r="R61" s="7"/>
      <c r="S61" s="7"/>
      <c r="T61" s="6"/>
      <c r="U61" s="6"/>
      <c r="V61" s="7"/>
      <c r="W61" s="7"/>
      <c r="X61" s="6"/>
      <c r="Y61" s="6"/>
      <c r="Z61" s="7"/>
      <c r="AA61" s="7"/>
      <c r="AB61" s="6"/>
      <c r="AC61" s="6"/>
      <c r="AD61" s="7"/>
      <c r="AE61" s="8"/>
      <c r="AF61" s="10">
        <v>14</v>
      </c>
      <c r="AG61" s="10">
        <v>10</v>
      </c>
      <c r="AH61" s="10">
        <f>COUNT(D61:AE61)</f>
        <v>1</v>
      </c>
      <c r="AI61" s="22">
        <f>IF(C61="Yes",(AF61-AH61+(CX61-50)/AG61)/AF61,0)</f>
        <v>0.97142857142857142</v>
      </c>
      <c r="AJ61" s="11">
        <f>SUM(D61:AE61)</f>
        <v>0</v>
      </c>
      <c r="AK61" s="10">
        <f>MAX(AJ61-AL61-AM61,0)*-1</f>
        <v>0</v>
      </c>
      <c r="AL61" s="10">
        <v>10</v>
      </c>
      <c r="AM61" s="10">
        <v>3</v>
      </c>
      <c r="AN61" s="7">
        <f>AJ61+AK61+AO61</f>
        <v>0</v>
      </c>
      <c r="AO61" s="6"/>
      <c r="AP61" s="3">
        <v>0.5</v>
      </c>
      <c r="AQ61" s="15">
        <f>MIN(AN61,AL61)*AP61</f>
        <v>0</v>
      </c>
      <c r="AR61" s="6">
        <v>0</v>
      </c>
      <c r="AS61" s="6">
        <v>0</v>
      </c>
      <c r="AT61" s="6">
        <v>1</v>
      </c>
      <c r="AU61" s="6">
        <v>0</v>
      </c>
      <c r="AV61" s="7"/>
      <c r="AW61" s="7">
        <v>0</v>
      </c>
      <c r="AX61" s="7"/>
      <c r="AY61" s="7">
        <v>-5</v>
      </c>
      <c r="AZ61" s="6"/>
      <c r="BA61" s="6">
        <v>0</v>
      </c>
      <c r="BB61" s="6"/>
      <c r="BC61" s="6">
        <v>0</v>
      </c>
      <c r="BD61" s="7"/>
      <c r="BE61" s="7">
        <f>IF(DM61&gt;=70, 5, 0)</f>
        <v>0</v>
      </c>
      <c r="BF61" s="7"/>
      <c r="BG61" s="7"/>
      <c r="BH61" s="7">
        <v>0</v>
      </c>
      <c r="BI61" s="6"/>
      <c r="BJ61" s="6">
        <f>IF(DZ61&gt;=70, 6, 0)</f>
        <v>0</v>
      </c>
      <c r="BK61" s="6">
        <v>-5</v>
      </c>
      <c r="BL61" s="7"/>
      <c r="BM61" s="7"/>
      <c r="BN61" s="7"/>
      <c r="BO61" s="6"/>
      <c r="BP61" s="6">
        <f>IF(EC61&gt;=70, 6, 0)</f>
        <v>0</v>
      </c>
      <c r="BQ61" s="6"/>
      <c r="BR61" s="7"/>
      <c r="BS61" s="7"/>
      <c r="BT61" s="7"/>
      <c r="BU61" s="6"/>
      <c r="BV61" s="6">
        <f>IF(DP61&gt;=70, 5, 0)</f>
        <v>0</v>
      </c>
      <c r="BW61" s="6"/>
      <c r="BX61" s="6"/>
      <c r="BY61" s="6"/>
      <c r="BZ61" s="7"/>
      <c r="CA61" s="7"/>
      <c r="CB61" s="7"/>
      <c r="CC61" s="6"/>
      <c r="CD61" s="6">
        <f>IF(DS61&gt;=70, 5, 0)</f>
        <v>0</v>
      </c>
      <c r="CE61" s="6"/>
      <c r="CF61" s="6"/>
      <c r="CG61" s="6"/>
      <c r="CH61" s="7"/>
      <c r="CI61" s="7"/>
      <c r="CJ61" s="7"/>
      <c r="CK61" s="6"/>
      <c r="CL61" s="6">
        <f>IF(DV61&gt;=70, 5, 0)</f>
        <v>0</v>
      </c>
      <c r="CM61" s="6"/>
      <c r="CN61" s="6"/>
      <c r="CO61" s="6"/>
      <c r="CP61" s="7"/>
      <c r="CQ61" s="7">
        <f>IF(EF61&gt;=70, 6, 0)</f>
        <v>0</v>
      </c>
      <c r="CR61" s="7"/>
      <c r="CS61" s="6"/>
      <c r="CT61" s="7"/>
      <c r="CU61" s="6">
        <v>15</v>
      </c>
      <c r="CV61" s="10">
        <f>SUM(AR61:CU61)</f>
        <v>6</v>
      </c>
      <c r="CW61" s="10">
        <v>50</v>
      </c>
      <c r="CX61" s="17">
        <f>CV61+CW61</f>
        <v>56</v>
      </c>
      <c r="CY61" s="1">
        <v>71.430000000000007</v>
      </c>
      <c r="CZ61" s="18">
        <v>0</v>
      </c>
      <c r="DA61" s="18">
        <v>0</v>
      </c>
      <c r="DB61" s="29">
        <f>AVERAGE(CZ61:DA61)</f>
        <v>0</v>
      </c>
      <c r="DC61" s="1">
        <v>0</v>
      </c>
      <c r="DD61" s="29">
        <v>0</v>
      </c>
      <c r="DE61" s="1">
        <v>0</v>
      </c>
      <c r="DF61" s="29">
        <v>0</v>
      </c>
      <c r="DG61" s="18">
        <v>0</v>
      </c>
      <c r="DH61" s="18">
        <v>0</v>
      </c>
      <c r="DI61" s="1">
        <f>AVERAGE(DG61:DH61)</f>
        <v>0</v>
      </c>
      <c r="DJ61" s="15">
        <f>AVERAGE(CY61,DB61:DF61,DI61)</f>
        <v>10.204285714285716</v>
      </c>
      <c r="DK61" s="1">
        <v>60</v>
      </c>
      <c r="DL61" s="1">
        <v>0</v>
      </c>
      <c r="DM61" s="1">
        <f>MAX(DK61:DL61)</f>
        <v>60</v>
      </c>
      <c r="DN61" s="29">
        <v>0</v>
      </c>
      <c r="DO61" s="29">
        <v>0</v>
      </c>
      <c r="DP61" s="29">
        <f>MAX(DN61:DO61)</f>
        <v>0</v>
      </c>
      <c r="DQ61" s="1">
        <v>0</v>
      </c>
      <c r="DR61" s="1">
        <v>0</v>
      </c>
      <c r="DS61" s="1">
        <f>MAX(DQ61:DR61)</f>
        <v>0</v>
      </c>
      <c r="DT61" s="29">
        <v>0</v>
      </c>
      <c r="DU61" s="29">
        <v>0</v>
      </c>
      <c r="DV61" s="29">
        <f>MAX(DT61:DU61)</f>
        <v>0</v>
      </c>
      <c r="DW61" s="15">
        <f>AVERAGE(DM61,DP61,DS61,DV61)</f>
        <v>15</v>
      </c>
      <c r="DX61" s="1">
        <v>13.33</v>
      </c>
      <c r="DY61" s="1">
        <v>0</v>
      </c>
      <c r="DZ61" s="1">
        <f>MAX(DX61:DY61)</f>
        <v>13.33</v>
      </c>
      <c r="EA61" s="29">
        <v>0</v>
      </c>
      <c r="EB61" s="29">
        <v>0</v>
      </c>
      <c r="EC61" s="29">
        <f>MAX(EA61:EB61)</f>
        <v>0</v>
      </c>
      <c r="ED61" s="1">
        <v>0</v>
      </c>
      <c r="EE61" s="1">
        <v>0</v>
      </c>
      <c r="EF61" s="1">
        <f>MAX(ED61:EE61)</f>
        <v>0</v>
      </c>
      <c r="EG61" s="15">
        <f>AVERAGE(DZ61,EC61,EF61)</f>
        <v>4.4433333333333334</v>
      </c>
      <c r="EH61" s="3">
        <v>0.25</v>
      </c>
      <c r="EI61" s="3">
        <v>0.2</v>
      </c>
      <c r="EJ61" s="3">
        <v>0.25</v>
      </c>
      <c r="EK61" s="3">
        <v>0.3</v>
      </c>
      <c r="EL61" s="25">
        <f>MIN(IF(C61="Yes",AQ61+CX61,0),100)</f>
        <v>56</v>
      </c>
      <c r="EM61" s="25">
        <f>IF(EQ61&lt;0,EL61+EQ61*-4,EL61)</f>
        <v>56</v>
      </c>
      <c r="EN61" s="25">
        <f>MIN(IF(C61="Yes",AQ61+DJ61,0), 100)</f>
        <v>10.204285714285716</v>
      </c>
      <c r="EO61" s="25">
        <f>MIN(IF(C61="Yes",AQ61+DW61,0),100)</f>
        <v>15</v>
      </c>
      <c r="EP61" s="25">
        <f>MIN(IF(C61="Yes",AQ61+EG61,0), 100)</f>
        <v>4.4433333333333334</v>
      </c>
      <c r="EQ61" s="26">
        <f>EH61*EL61+EI61*EN61+EJ61*EO61+EK61*EP61</f>
        <v>21.12385714285714</v>
      </c>
      <c r="ER61" s="26">
        <f>EH61*EM61+EI61*EN61+EJ61*EO61+EK61*EP61</f>
        <v>21.12385714285714</v>
      </c>
    </row>
    <row r="62" spans="1:148" customFormat="1" x14ac:dyDescent="0.25">
      <c r="A62">
        <v>1402019067</v>
      </c>
      <c r="B62" t="s">
        <v>105</v>
      </c>
      <c r="C62" s="2" t="s">
        <v>108</v>
      </c>
      <c r="D62" s="6"/>
      <c r="E62" s="6">
        <v>1</v>
      </c>
      <c r="F62" s="7">
        <v>1</v>
      </c>
      <c r="G62" s="7"/>
      <c r="H62" s="6">
        <v>1</v>
      </c>
      <c r="I62" s="6">
        <v>1</v>
      </c>
      <c r="J62" s="7"/>
      <c r="K62" s="7"/>
      <c r="L62" s="6"/>
      <c r="M62" s="8"/>
      <c r="N62" s="7"/>
      <c r="O62" s="7"/>
      <c r="P62" s="6"/>
      <c r="Q62" s="8"/>
      <c r="R62" s="7"/>
      <c r="S62" s="7"/>
      <c r="T62" s="6"/>
      <c r="U62" s="6"/>
      <c r="V62" s="7"/>
      <c r="W62" s="7"/>
      <c r="X62" s="6"/>
      <c r="Y62" s="6"/>
      <c r="Z62" s="7"/>
      <c r="AA62" s="7"/>
      <c r="AB62" s="6"/>
      <c r="AC62" s="6"/>
      <c r="AD62" s="7"/>
      <c r="AE62" s="8"/>
      <c r="AF62" s="10">
        <v>14</v>
      </c>
      <c r="AG62" s="10">
        <v>10</v>
      </c>
      <c r="AH62" s="10">
        <f>COUNT(D62:AE62)</f>
        <v>4</v>
      </c>
      <c r="AI62" s="22">
        <f>IF(C62="Yes",(AF62-AH62+(CX62-50)/AG62)/AF62,0)</f>
        <v>0.75714285714285712</v>
      </c>
      <c r="AJ62" s="11">
        <f>SUM(D62:AE62)</f>
        <v>4</v>
      </c>
      <c r="AK62" s="10">
        <f>MAX(AJ62-AL62-AM62,0)*-1</f>
        <v>0</v>
      </c>
      <c r="AL62" s="10">
        <v>10</v>
      </c>
      <c r="AM62" s="10">
        <v>3</v>
      </c>
      <c r="AN62" s="7">
        <f>AJ62+AK62+AO62</f>
        <v>4</v>
      </c>
      <c r="AO62" s="6"/>
      <c r="AP62" s="3">
        <v>0.5</v>
      </c>
      <c r="AQ62" s="15">
        <f>MIN(AN62,AL62)*AP62</f>
        <v>2</v>
      </c>
      <c r="AR62" s="6">
        <v>0</v>
      </c>
      <c r="AS62" s="6">
        <v>0</v>
      </c>
      <c r="AT62" s="6">
        <v>6</v>
      </c>
      <c r="AU62" s="6">
        <v>0</v>
      </c>
      <c r="AV62" s="7"/>
      <c r="AW62" s="7">
        <v>0</v>
      </c>
      <c r="AX62" s="7"/>
      <c r="AY62" s="7">
        <v>0</v>
      </c>
      <c r="AZ62" s="6"/>
      <c r="BA62" s="6">
        <v>0</v>
      </c>
      <c r="BB62" s="6"/>
      <c r="BC62" s="6">
        <v>0</v>
      </c>
      <c r="BD62" s="7"/>
      <c r="BE62" s="7">
        <f>IF(DM62&gt;=70, 5, 0)</f>
        <v>0</v>
      </c>
      <c r="BF62" s="7"/>
      <c r="BG62" s="7"/>
      <c r="BH62" s="7">
        <v>0</v>
      </c>
      <c r="BI62" s="6"/>
      <c r="BJ62" s="6">
        <f>IF(DZ62&gt;=70, 6, 0)</f>
        <v>0</v>
      </c>
      <c r="BK62" s="6">
        <v>0</v>
      </c>
      <c r="BL62" s="7"/>
      <c r="BM62" s="7"/>
      <c r="BN62" s="7"/>
      <c r="BO62" s="6"/>
      <c r="BP62" s="6">
        <f>IF(EC62&gt;=70, 6, 0)</f>
        <v>0</v>
      </c>
      <c r="BQ62" s="6"/>
      <c r="BR62" s="7"/>
      <c r="BS62" s="7"/>
      <c r="BT62" s="7"/>
      <c r="BU62" s="6"/>
      <c r="BV62" s="6">
        <f>IF(DP62&gt;=70, 5, 0)</f>
        <v>0</v>
      </c>
      <c r="BW62" s="6"/>
      <c r="BX62" s="6"/>
      <c r="BY62" s="6"/>
      <c r="BZ62" s="7"/>
      <c r="CA62" s="7"/>
      <c r="CB62" s="7"/>
      <c r="CC62" s="6"/>
      <c r="CD62" s="6">
        <f>IF(DS62&gt;=70, 5, 0)</f>
        <v>0</v>
      </c>
      <c r="CE62" s="6"/>
      <c r="CF62" s="6"/>
      <c r="CG62" s="6"/>
      <c r="CH62" s="7"/>
      <c r="CI62" s="7"/>
      <c r="CJ62" s="7"/>
      <c r="CK62" s="6"/>
      <c r="CL62" s="6">
        <f>IF(DV62&gt;=70, 5, 0)</f>
        <v>0</v>
      </c>
      <c r="CM62" s="6"/>
      <c r="CN62" s="6"/>
      <c r="CO62" s="6"/>
      <c r="CP62" s="7"/>
      <c r="CQ62" s="7">
        <f>IF(EF62&gt;=70, 6, 0)</f>
        <v>0</v>
      </c>
      <c r="CR62" s="7"/>
      <c r="CS62" s="6"/>
      <c r="CT62" s="7"/>
      <c r="CU62" s="6"/>
      <c r="CV62" s="10">
        <f>SUM(AR62:CU62)</f>
        <v>6</v>
      </c>
      <c r="CW62" s="10">
        <v>50</v>
      </c>
      <c r="CX62" s="17">
        <f>CV62+CW62</f>
        <v>56</v>
      </c>
      <c r="CY62" s="1">
        <v>80</v>
      </c>
      <c r="CZ62" s="18">
        <v>0</v>
      </c>
      <c r="DA62" s="18">
        <v>0</v>
      </c>
      <c r="DB62" s="29">
        <f>AVERAGE(CZ62:DA62)</f>
        <v>0</v>
      </c>
      <c r="DC62" s="1">
        <v>0</v>
      </c>
      <c r="DD62" s="29">
        <v>0</v>
      </c>
      <c r="DE62" s="1">
        <v>0</v>
      </c>
      <c r="DF62" s="29">
        <v>0</v>
      </c>
      <c r="DG62" s="18">
        <v>0</v>
      </c>
      <c r="DH62" s="18">
        <v>0</v>
      </c>
      <c r="DI62" s="1">
        <f>AVERAGE(DG62:DH62)</f>
        <v>0</v>
      </c>
      <c r="DJ62" s="15">
        <f>AVERAGE(CY62,DB62:DF62,DI62)</f>
        <v>11.428571428571429</v>
      </c>
      <c r="DK62" s="1">
        <v>33.33</v>
      </c>
      <c r="DL62" s="1">
        <v>0</v>
      </c>
      <c r="DM62" s="1">
        <f>MAX(DK62:DL62)</f>
        <v>33.33</v>
      </c>
      <c r="DN62" s="29">
        <v>0</v>
      </c>
      <c r="DO62" s="29">
        <v>0</v>
      </c>
      <c r="DP62" s="29">
        <f>MAX(DN62:DO62)</f>
        <v>0</v>
      </c>
      <c r="DQ62" s="1">
        <v>0</v>
      </c>
      <c r="DR62" s="1">
        <v>0</v>
      </c>
      <c r="DS62" s="1">
        <f>MAX(DQ62:DR62)</f>
        <v>0</v>
      </c>
      <c r="DT62" s="29">
        <v>0</v>
      </c>
      <c r="DU62" s="29">
        <v>0</v>
      </c>
      <c r="DV62" s="29">
        <f>MAX(DT62:DU62)</f>
        <v>0</v>
      </c>
      <c r="DW62" s="15">
        <f>AVERAGE(DM62,DP62,DS62,DV62)</f>
        <v>8.3324999999999996</v>
      </c>
      <c r="DX62" s="1">
        <v>6.67</v>
      </c>
      <c r="DY62" s="1">
        <v>0</v>
      </c>
      <c r="DZ62" s="1">
        <f>MAX(DX62:DY62)</f>
        <v>6.67</v>
      </c>
      <c r="EA62" s="29">
        <v>0</v>
      </c>
      <c r="EB62" s="29">
        <v>0</v>
      </c>
      <c r="EC62" s="29">
        <f>MAX(EA62:EB62)</f>
        <v>0</v>
      </c>
      <c r="ED62" s="1">
        <v>0</v>
      </c>
      <c r="EE62" s="1">
        <v>0</v>
      </c>
      <c r="EF62" s="1">
        <f>MAX(ED62:EE62)</f>
        <v>0</v>
      </c>
      <c r="EG62" s="15">
        <f>AVERAGE(DZ62,EC62,EF62)</f>
        <v>2.2233333333333332</v>
      </c>
      <c r="EH62" s="3">
        <v>0.25</v>
      </c>
      <c r="EI62" s="3">
        <v>0.2</v>
      </c>
      <c r="EJ62" s="3">
        <v>0.25</v>
      </c>
      <c r="EK62" s="3">
        <v>0.3</v>
      </c>
      <c r="EL62" s="25">
        <f>MIN(IF(C62="Yes",AQ62+CX62,0),100)</f>
        <v>58</v>
      </c>
      <c r="EM62" s="25">
        <f>IF(EQ62&lt;0,EL62+EQ62*-4,EL62)</f>
        <v>58</v>
      </c>
      <c r="EN62" s="25">
        <f>MIN(IF(C62="Yes",AQ62+DJ62,0), 100)</f>
        <v>13.428571428571429</v>
      </c>
      <c r="EO62" s="25">
        <f>MIN(IF(C62="Yes",AQ62+DW62,0),100)</f>
        <v>10.3325</v>
      </c>
      <c r="EP62" s="25">
        <f>MIN(IF(C62="Yes",AQ62+EG62,0), 100)</f>
        <v>4.2233333333333327</v>
      </c>
      <c r="EQ62" s="26">
        <f>EH62*EL62+EI62*EN62+EJ62*EO62+EK62*EP62</f>
        <v>21.035839285714285</v>
      </c>
      <c r="ER62" s="26">
        <f>EH62*EM62+EI62*EN62+EJ62*EO62+EK62*EP62</f>
        <v>21.035839285714285</v>
      </c>
    </row>
    <row r="63" spans="1:148" customFormat="1" x14ac:dyDescent="0.25">
      <c r="A63">
        <v>1402019026</v>
      </c>
      <c r="B63" t="s">
        <v>106</v>
      </c>
      <c r="C63" s="2" t="s">
        <v>108</v>
      </c>
      <c r="D63" s="6">
        <v>1</v>
      </c>
      <c r="E63" s="6"/>
      <c r="F63" s="7">
        <v>1</v>
      </c>
      <c r="G63" s="7"/>
      <c r="H63" s="6">
        <v>1</v>
      </c>
      <c r="I63" s="6"/>
      <c r="J63" s="7"/>
      <c r="K63" s="7"/>
      <c r="L63" s="6">
        <v>1</v>
      </c>
      <c r="M63" s="8"/>
      <c r="N63" s="7"/>
      <c r="O63" s="7"/>
      <c r="P63" s="6"/>
      <c r="Q63" s="8"/>
      <c r="R63" s="7"/>
      <c r="S63" s="7"/>
      <c r="T63" s="6"/>
      <c r="U63" s="6"/>
      <c r="V63" s="7"/>
      <c r="W63" s="7"/>
      <c r="X63" s="6"/>
      <c r="Y63" s="6"/>
      <c r="Z63" s="7"/>
      <c r="AA63" s="7"/>
      <c r="AB63" s="6"/>
      <c r="AC63" s="6"/>
      <c r="AD63" s="7"/>
      <c r="AE63" s="8"/>
      <c r="AF63" s="10">
        <v>14</v>
      </c>
      <c r="AG63" s="10">
        <v>10</v>
      </c>
      <c r="AH63" s="10">
        <f>COUNT(D63:AE63)</f>
        <v>4</v>
      </c>
      <c r="AI63" s="22">
        <f>IF(C63="Yes",(AF63-AH63+(CX63-50)/AG63)/AF63,0)</f>
        <v>0.73571428571428577</v>
      </c>
      <c r="AJ63" s="11">
        <f>SUM(D63:AE63)</f>
        <v>4</v>
      </c>
      <c r="AK63" s="10">
        <f>MAX(AJ63-AL63-AM63,0)*-1</f>
        <v>0</v>
      </c>
      <c r="AL63" s="10">
        <v>10</v>
      </c>
      <c r="AM63" s="10">
        <v>3</v>
      </c>
      <c r="AN63" s="7">
        <f>AJ63+AK63+AO63</f>
        <v>4</v>
      </c>
      <c r="AO63" s="6"/>
      <c r="AP63" s="3">
        <v>0.5</v>
      </c>
      <c r="AQ63" s="15">
        <f>MIN(AN63,AL63)*AP63</f>
        <v>2</v>
      </c>
      <c r="AR63" s="6">
        <v>0</v>
      </c>
      <c r="AS63" s="6">
        <v>0</v>
      </c>
      <c r="AT63" s="6">
        <v>0</v>
      </c>
      <c r="AU63" s="6">
        <v>0</v>
      </c>
      <c r="AV63" s="7"/>
      <c r="AW63" s="7">
        <v>0</v>
      </c>
      <c r="AX63" s="7"/>
      <c r="AY63" s="7">
        <v>0</v>
      </c>
      <c r="AZ63" s="6"/>
      <c r="BA63" s="6">
        <v>3</v>
      </c>
      <c r="BB63" s="6"/>
      <c r="BC63" s="6">
        <v>0</v>
      </c>
      <c r="BD63" s="7"/>
      <c r="BE63" s="7">
        <f>IF(DM63&gt;=70, 5, 0)</f>
        <v>0</v>
      </c>
      <c r="BF63" s="7"/>
      <c r="BG63" s="7"/>
      <c r="BH63" s="7">
        <v>0</v>
      </c>
      <c r="BI63" s="6"/>
      <c r="BJ63" s="6">
        <f>IF(DZ63&gt;=70, 6, 0)</f>
        <v>0</v>
      </c>
      <c r="BK63" s="6">
        <v>0</v>
      </c>
      <c r="BL63" s="7"/>
      <c r="BM63" s="7"/>
      <c r="BN63" s="7"/>
      <c r="BO63" s="6"/>
      <c r="BP63" s="6">
        <f>IF(EC63&gt;=70, 6, 0)</f>
        <v>0</v>
      </c>
      <c r="BQ63" s="6"/>
      <c r="BR63" s="7"/>
      <c r="BS63" s="7"/>
      <c r="BT63" s="7"/>
      <c r="BU63" s="6"/>
      <c r="BV63" s="6">
        <f>IF(DP63&gt;=70, 5, 0)</f>
        <v>0</v>
      </c>
      <c r="BW63" s="6"/>
      <c r="BX63" s="6"/>
      <c r="BY63" s="6"/>
      <c r="BZ63" s="7"/>
      <c r="CA63" s="7"/>
      <c r="CB63" s="7"/>
      <c r="CC63" s="6"/>
      <c r="CD63" s="6">
        <f>IF(DS63&gt;=70, 5, 0)</f>
        <v>0</v>
      </c>
      <c r="CE63" s="6"/>
      <c r="CF63" s="6"/>
      <c r="CG63" s="6"/>
      <c r="CH63" s="7"/>
      <c r="CI63" s="7"/>
      <c r="CJ63" s="7"/>
      <c r="CK63" s="6"/>
      <c r="CL63" s="6">
        <f>IF(DV63&gt;=70, 5, 0)</f>
        <v>0</v>
      </c>
      <c r="CM63" s="6"/>
      <c r="CN63" s="6"/>
      <c r="CO63" s="6"/>
      <c r="CP63" s="7"/>
      <c r="CQ63" s="7">
        <f>IF(EF63&gt;=70, 6, 0)</f>
        <v>0</v>
      </c>
      <c r="CR63" s="7"/>
      <c r="CS63" s="6"/>
      <c r="CT63" s="7"/>
      <c r="CU63" s="6"/>
      <c r="CV63" s="10">
        <f>SUM(AR63:CU63)</f>
        <v>3</v>
      </c>
      <c r="CW63" s="10">
        <v>50</v>
      </c>
      <c r="CX63" s="17">
        <f>CV63+CW63</f>
        <v>53</v>
      </c>
      <c r="CY63" s="1">
        <v>48.57</v>
      </c>
      <c r="CZ63" s="18">
        <v>0</v>
      </c>
      <c r="DA63" s="18">
        <v>0</v>
      </c>
      <c r="DB63" s="29">
        <f>AVERAGE(CZ63:DA63)</f>
        <v>0</v>
      </c>
      <c r="DC63" s="1">
        <v>0</v>
      </c>
      <c r="DD63" s="29">
        <v>0</v>
      </c>
      <c r="DE63" s="1">
        <v>0</v>
      </c>
      <c r="DF63" s="29">
        <v>0</v>
      </c>
      <c r="DG63" s="18">
        <v>0</v>
      </c>
      <c r="DH63" s="18">
        <v>0</v>
      </c>
      <c r="DI63" s="1">
        <f>AVERAGE(DG63:DH63)</f>
        <v>0</v>
      </c>
      <c r="DJ63" s="15">
        <f>AVERAGE(CY63,DB63:DF63,DI63)</f>
        <v>6.9385714285714286</v>
      </c>
      <c r="DK63" s="1">
        <v>46.67</v>
      </c>
      <c r="DL63" s="1">
        <v>0</v>
      </c>
      <c r="DM63" s="1">
        <f>MAX(DK63:DL63)</f>
        <v>46.67</v>
      </c>
      <c r="DN63" s="29">
        <v>0</v>
      </c>
      <c r="DO63" s="29">
        <v>0</v>
      </c>
      <c r="DP63" s="29">
        <f>MAX(DN63:DO63)</f>
        <v>0</v>
      </c>
      <c r="DQ63" s="1">
        <v>0</v>
      </c>
      <c r="DR63" s="1">
        <v>0</v>
      </c>
      <c r="DS63" s="1">
        <f>MAX(DQ63:DR63)</f>
        <v>0</v>
      </c>
      <c r="DT63" s="29">
        <v>0</v>
      </c>
      <c r="DU63" s="29">
        <v>0</v>
      </c>
      <c r="DV63" s="29">
        <f>MAX(DT63:DU63)</f>
        <v>0</v>
      </c>
      <c r="DW63" s="15">
        <f>AVERAGE(DM63,DP63,DS63,DV63)</f>
        <v>11.6675</v>
      </c>
      <c r="DX63" s="1">
        <v>13.33</v>
      </c>
      <c r="DY63" s="1">
        <v>0</v>
      </c>
      <c r="DZ63" s="1">
        <f>MAX(DX63:DY63)</f>
        <v>13.33</v>
      </c>
      <c r="EA63" s="29">
        <v>0</v>
      </c>
      <c r="EB63" s="29">
        <v>0</v>
      </c>
      <c r="EC63" s="29">
        <f>MAX(EA63:EB63)</f>
        <v>0</v>
      </c>
      <c r="ED63" s="1">
        <v>0</v>
      </c>
      <c r="EE63" s="1">
        <v>0</v>
      </c>
      <c r="EF63" s="1">
        <f>MAX(ED63:EE63)</f>
        <v>0</v>
      </c>
      <c r="EG63" s="15">
        <f>AVERAGE(DZ63,EC63,EF63)</f>
        <v>4.4433333333333334</v>
      </c>
      <c r="EH63" s="3">
        <v>0.25</v>
      </c>
      <c r="EI63" s="3">
        <v>0.2</v>
      </c>
      <c r="EJ63" s="3">
        <v>0.25</v>
      </c>
      <c r="EK63" s="3">
        <v>0.3</v>
      </c>
      <c r="EL63" s="25">
        <f>MIN(IF(C63="Yes",AQ63+CX63,0),100)</f>
        <v>55</v>
      </c>
      <c r="EM63" s="25">
        <f>IF(EQ63&lt;0,EL63+EQ63*-4,EL63)</f>
        <v>55</v>
      </c>
      <c r="EN63" s="25">
        <f>MIN(IF(C63="Yes",AQ63+DJ63,0), 100)</f>
        <v>8.9385714285714286</v>
      </c>
      <c r="EO63" s="25">
        <f>MIN(IF(C63="Yes",AQ63+DW63,0),100)</f>
        <v>13.6675</v>
      </c>
      <c r="EP63" s="25">
        <f>MIN(IF(C63="Yes",AQ63+EG63,0), 100)</f>
        <v>6.4433333333333334</v>
      </c>
      <c r="EQ63" s="26">
        <f>EH63*EL63+EI63*EN63+EJ63*EO63+EK63*EP63</f>
        <v>20.887589285714284</v>
      </c>
      <c r="ER63" s="26">
        <f>EH63*EM63+EI63*EN63+EJ63*EO63+EK63*EP63</f>
        <v>20.887589285714284</v>
      </c>
    </row>
    <row r="64" spans="1:148" customFormat="1" x14ac:dyDescent="0.25">
      <c r="A64">
        <v>1402019094</v>
      </c>
      <c r="B64" t="s">
        <v>107</v>
      </c>
      <c r="C64" s="2" t="s">
        <v>108</v>
      </c>
      <c r="D64" s="6">
        <v>1</v>
      </c>
      <c r="E64" s="6"/>
      <c r="F64" s="7"/>
      <c r="G64" s="7">
        <v>1</v>
      </c>
      <c r="H64" s="6">
        <v>1</v>
      </c>
      <c r="I64" s="6">
        <v>1</v>
      </c>
      <c r="J64" s="7">
        <v>1</v>
      </c>
      <c r="K64" s="7">
        <v>1</v>
      </c>
      <c r="L64" s="6">
        <v>1</v>
      </c>
      <c r="M64" s="8"/>
      <c r="N64" s="7"/>
      <c r="O64" s="7"/>
      <c r="P64" s="6"/>
      <c r="Q64" s="8"/>
      <c r="R64" s="7"/>
      <c r="S64" s="7"/>
      <c r="T64" s="6"/>
      <c r="U64" s="6"/>
      <c r="V64" s="7"/>
      <c r="W64" s="7"/>
      <c r="X64" s="6"/>
      <c r="Y64" s="6"/>
      <c r="Z64" s="7"/>
      <c r="AA64" s="7"/>
      <c r="AB64" s="6"/>
      <c r="AC64" s="6"/>
      <c r="AD64" s="7"/>
      <c r="AE64" s="8"/>
      <c r="AF64" s="10">
        <v>14</v>
      </c>
      <c r="AG64" s="10">
        <v>10</v>
      </c>
      <c r="AH64" s="10">
        <f>COUNT(D64:AE64)</f>
        <v>7</v>
      </c>
      <c r="AI64" s="22">
        <f>IF(C64="Yes",(AF64-AH64+(CX64-50)/AG64)/AF64,0)</f>
        <v>0.49285714285714288</v>
      </c>
      <c r="AJ64" s="11">
        <f>SUM(D64:AE64)</f>
        <v>7</v>
      </c>
      <c r="AK64" s="10">
        <f>MAX(AJ64-AL64-AM64,0)*-1</f>
        <v>0</v>
      </c>
      <c r="AL64" s="10">
        <v>10</v>
      </c>
      <c r="AM64" s="10">
        <v>3</v>
      </c>
      <c r="AN64" s="7">
        <f>AJ64+AK64+AO64</f>
        <v>7</v>
      </c>
      <c r="AO64" s="6"/>
      <c r="AP64" s="3">
        <v>0.5</v>
      </c>
      <c r="AQ64" s="15">
        <f>MIN(AN64,AL64)*AP64</f>
        <v>3.5</v>
      </c>
      <c r="AR64" s="6">
        <v>0</v>
      </c>
      <c r="AS64" s="6">
        <v>0</v>
      </c>
      <c r="AT64" s="6">
        <v>4</v>
      </c>
      <c r="AU64" s="6">
        <v>0</v>
      </c>
      <c r="AV64" s="7"/>
      <c r="AW64" s="7">
        <v>0</v>
      </c>
      <c r="AX64" s="7"/>
      <c r="AY64" s="7">
        <v>0</v>
      </c>
      <c r="AZ64" s="6"/>
      <c r="BA64" s="6">
        <v>0</v>
      </c>
      <c r="BB64" s="6"/>
      <c r="BC64" s="6">
        <v>0</v>
      </c>
      <c r="BD64" s="7"/>
      <c r="BE64" s="7">
        <f>IF(DM64&gt;=70, 5, 0)</f>
        <v>0</v>
      </c>
      <c r="BF64" s="7"/>
      <c r="BG64" s="7"/>
      <c r="BH64" s="7">
        <v>-5</v>
      </c>
      <c r="BI64" s="6"/>
      <c r="BJ64" s="6">
        <f>IF(DZ64&gt;=70, 6, 0)</f>
        <v>0</v>
      </c>
      <c r="BK64" s="6">
        <v>0</v>
      </c>
      <c r="BL64" s="7"/>
      <c r="BM64" s="7"/>
      <c r="BN64" s="7"/>
      <c r="BO64" s="6"/>
      <c r="BP64" s="6">
        <f>IF(EC64&gt;=70, 6, 0)</f>
        <v>0</v>
      </c>
      <c r="BQ64" s="6"/>
      <c r="BR64" s="7"/>
      <c r="BS64" s="7"/>
      <c r="BT64" s="7"/>
      <c r="BU64" s="6"/>
      <c r="BV64" s="6">
        <f>IF(DP64&gt;=70, 5, 0)</f>
        <v>0</v>
      </c>
      <c r="BW64" s="6"/>
      <c r="BX64" s="6"/>
      <c r="BY64" s="6"/>
      <c r="BZ64" s="7"/>
      <c r="CA64" s="7"/>
      <c r="CB64" s="7"/>
      <c r="CC64" s="6"/>
      <c r="CD64" s="6">
        <f>IF(DS64&gt;=70, 5, 0)</f>
        <v>0</v>
      </c>
      <c r="CE64" s="6"/>
      <c r="CF64" s="6"/>
      <c r="CG64" s="6"/>
      <c r="CH64" s="7"/>
      <c r="CI64" s="7"/>
      <c r="CJ64" s="7"/>
      <c r="CK64" s="6"/>
      <c r="CL64" s="6">
        <f>IF(DV64&gt;=70, 5, 0)</f>
        <v>0</v>
      </c>
      <c r="CM64" s="6"/>
      <c r="CN64" s="6"/>
      <c r="CO64" s="6"/>
      <c r="CP64" s="7"/>
      <c r="CQ64" s="7">
        <f>IF(EF64&gt;=70, 6, 0)</f>
        <v>0</v>
      </c>
      <c r="CR64" s="7"/>
      <c r="CS64" s="6"/>
      <c r="CT64" s="7"/>
      <c r="CU64" s="6"/>
      <c r="CV64" s="10">
        <f>SUM(AR64:CU64)</f>
        <v>-1</v>
      </c>
      <c r="CW64" s="10">
        <v>50</v>
      </c>
      <c r="CX64" s="17">
        <f>CV64+CW64</f>
        <v>49</v>
      </c>
      <c r="CY64" s="1">
        <v>77.14</v>
      </c>
      <c r="CZ64" s="18">
        <v>0</v>
      </c>
      <c r="DA64" s="18">
        <v>0</v>
      </c>
      <c r="DB64" s="29">
        <f>AVERAGE(CZ64:DA64)</f>
        <v>0</v>
      </c>
      <c r="DC64" s="1">
        <v>0</v>
      </c>
      <c r="DD64" s="29">
        <v>0</v>
      </c>
      <c r="DE64" s="1">
        <v>0</v>
      </c>
      <c r="DF64" s="29">
        <v>0</v>
      </c>
      <c r="DG64" s="18">
        <v>0</v>
      </c>
      <c r="DH64" s="18">
        <v>0</v>
      </c>
      <c r="DI64" s="1">
        <f>AVERAGE(DG64:DH64)</f>
        <v>0</v>
      </c>
      <c r="DJ64" s="15">
        <f>AVERAGE(CY64,DB64:DF64,DI64)</f>
        <v>11.02</v>
      </c>
      <c r="DK64" s="1">
        <v>46.67</v>
      </c>
      <c r="DL64" s="1">
        <v>0</v>
      </c>
      <c r="DM64" s="1">
        <f>MAX(DK64:DL64)</f>
        <v>46.67</v>
      </c>
      <c r="DN64" s="29">
        <v>0</v>
      </c>
      <c r="DO64" s="29">
        <v>0</v>
      </c>
      <c r="DP64" s="29">
        <f>MAX(DN64:DO64)</f>
        <v>0</v>
      </c>
      <c r="DQ64" s="1">
        <v>0</v>
      </c>
      <c r="DR64" s="1">
        <v>0</v>
      </c>
      <c r="DS64" s="1">
        <f>MAX(DQ64:DR64)</f>
        <v>0</v>
      </c>
      <c r="DT64" s="29">
        <v>0</v>
      </c>
      <c r="DU64" s="29">
        <v>0</v>
      </c>
      <c r="DV64" s="29">
        <f>MAX(DT64:DU64)</f>
        <v>0</v>
      </c>
      <c r="DW64" s="15">
        <f>AVERAGE(DM64,DP64,DS64,DV64)</f>
        <v>11.6675</v>
      </c>
      <c r="DX64" s="1">
        <v>0</v>
      </c>
      <c r="DY64" s="1">
        <v>0</v>
      </c>
      <c r="DZ64" s="1">
        <f>MAX(DX64:DY64)</f>
        <v>0</v>
      </c>
      <c r="EA64" s="29">
        <v>0</v>
      </c>
      <c r="EB64" s="29">
        <v>0</v>
      </c>
      <c r="EC64" s="29">
        <f>MAX(EA64:EB64)</f>
        <v>0</v>
      </c>
      <c r="ED64" s="1">
        <v>0</v>
      </c>
      <c r="EE64" s="1">
        <v>0</v>
      </c>
      <c r="EF64" s="1">
        <f>MAX(ED64:EE64)</f>
        <v>0</v>
      </c>
      <c r="EG64" s="15">
        <f>AVERAGE(DZ64,EC64,EF64)</f>
        <v>0</v>
      </c>
      <c r="EH64" s="3">
        <v>0.25</v>
      </c>
      <c r="EI64" s="3">
        <v>0.2</v>
      </c>
      <c r="EJ64" s="3">
        <v>0.25</v>
      </c>
      <c r="EK64" s="3">
        <v>0.3</v>
      </c>
      <c r="EL64" s="25">
        <f>MIN(IF(C64="Yes",AQ64+CX64,0),100)</f>
        <v>52.5</v>
      </c>
      <c r="EM64" s="25">
        <f>IF(EQ64&lt;0,EL64+EQ64*-4,EL64)</f>
        <v>52.5</v>
      </c>
      <c r="EN64" s="25">
        <f>MIN(IF(C64="Yes",AQ64+DJ64,0), 100)</f>
        <v>14.52</v>
      </c>
      <c r="EO64" s="25">
        <f>MIN(IF(C64="Yes",AQ64+DW64,0),100)</f>
        <v>15.1675</v>
      </c>
      <c r="EP64" s="25">
        <f>MIN(IF(C64="Yes",AQ64+EG64,0), 100)</f>
        <v>3.5</v>
      </c>
      <c r="EQ64" s="26">
        <f>EH64*EL64+EI64*EN64+EJ64*EO64+EK64*EP64</f>
        <v>20.870875000000002</v>
      </c>
      <c r="ER64" s="26">
        <f>EH64*EM64+EI64*EN64+EJ64*EO64+EK64*EP64</f>
        <v>20.870875000000002</v>
      </c>
    </row>
    <row r="65" spans="1:148" customFormat="1" x14ac:dyDescent="0.25">
      <c r="A65">
        <v>1402017077</v>
      </c>
      <c r="B65" t="s">
        <v>105</v>
      </c>
      <c r="C65" s="2" t="s">
        <v>108</v>
      </c>
      <c r="D65" s="6"/>
      <c r="E65" s="6"/>
      <c r="F65" s="7"/>
      <c r="G65" s="7"/>
      <c r="H65" s="6">
        <v>1</v>
      </c>
      <c r="I65" s="6">
        <v>1</v>
      </c>
      <c r="J65" s="7"/>
      <c r="K65" s="7"/>
      <c r="L65" s="6"/>
      <c r="M65" s="8"/>
      <c r="N65" s="7"/>
      <c r="O65" s="7"/>
      <c r="P65" s="6"/>
      <c r="Q65" s="8"/>
      <c r="R65" s="7"/>
      <c r="S65" s="7"/>
      <c r="T65" s="6"/>
      <c r="U65" s="6"/>
      <c r="V65" s="7"/>
      <c r="W65" s="7"/>
      <c r="X65" s="6"/>
      <c r="Y65" s="6"/>
      <c r="Z65" s="7"/>
      <c r="AA65" s="7"/>
      <c r="AB65" s="6"/>
      <c r="AC65" s="6"/>
      <c r="AD65" s="7"/>
      <c r="AE65" s="8"/>
      <c r="AF65" s="10">
        <v>14</v>
      </c>
      <c r="AG65" s="10">
        <v>10</v>
      </c>
      <c r="AH65" s="10">
        <f>COUNT(D65:AE65)</f>
        <v>2</v>
      </c>
      <c r="AI65" s="22">
        <f>IF(C65="Yes",(AF65-AH65+(CX65-50)/AG65)/AF65,0)</f>
        <v>0.85</v>
      </c>
      <c r="AJ65" s="11">
        <f>SUM(D65:AE65)</f>
        <v>2</v>
      </c>
      <c r="AK65" s="10">
        <f>MAX(AJ65-AL65-AM65,0)*-1</f>
        <v>0</v>
      </c>
      <c r="AL65" s="10">
        <v>10</v>
      </c>
      <c r="AM65" s="10">
        <v>3</v>
      </c>
      <c r="AN65" s="7">
        <f>AJ65+AK65+AO65</f>
        <v>2</v>
      </c>
      <c r="AO65" s="6"/>
      <c r="AP65" s="3">
        <v>0.5</v>
      </c>
      <c r="AQ65" s="15">
        <f>MIN(AN65,AL65)*AP65</f>
        <v>1</v>
      </c>
      <c r="AR65" s="6">
        <v>0</v>
      </c>
      <c r="AS65" s="6">
        <v>0</v>
      </c>
      <c r="AT65" s="6">
        <v>1</v>
      </c>
      <c r="AU65" s="6">
        <v>0</v>
      </c>
      <c r="AV65" s="7"/>
      <c r="AW65" s="7">
        <v>0</v>
      </c>
      <c r="AX65" s="7"/>
      <c r="AY65" s="7">
        <v>0</v>
      </c>
      <c r="AZ65" s="6"/>
      <c r="BA65" s="6">
        <v>3</v>
      </c>
      <c r="BB65" s="6"/>
      <c r="BC65" s="6">
        <v>0</v>
      </c>
      <c r="BD65" s="7"/>
      <c r="BE65" s="7">
        <f>IF(DM65&gt;=70, 5, 0)</f>
        <v>0</v>
      </c>
      <c r="BF65" s="7"/>
      <c r="BG65" s="7"/>
      <c r="BH65" s="7">
        <v>0</v>
      </c>
      <c r="BI65" s="6"/>
      <c r="BJ65" s="6">
        <f>IF(DZ65&gt;=70, 6, 0)</f>
        <v>0</v>
      </c>
      <c r="BK65" s="6">
        <v>-5</v>
      </c>
      <c r="BL65" s="7"/>
      <c r="BM65" s="7"/>
      <c r="BN65" s="7"/>
      <c r="BO65" s="6"/>
      <c r="BP65" s="6">
        <f>IF(EC65&gt;=70, 6, 0)</f>
        <v>0</v>
      </c>
      <c r="BQ65" s="6"/>
      <c r="BR65" s="7"/>
      <c r="BS65" s="7"/>
      <c r="BT65" s="7"/>
      <c r="BU65" s="6"/>
      <c r="BV65" s="6">
        <f>IF(DP65&gt;=70, 5, 0)</f>
        <v>0</v>
      </c>
      <c r="BW65" s="6"/>
      <c r="BX65" s="6"/>
      <c r="BY65" s="6"/>
      <c r="BZ65" s="7"/>
      <c r="CA65" s="7"/>
      <c r="CB65" s="7"/>
      <c r="CC65" s="6"/>
      <c r="CD65" s="6">
        <f>IF(DS65&gt;=70, 5, 0)</f>
        <v>0</v>
      </c>
      <c r="CE65" s="6"/>
      <c r="CF65" s="6"/>
      <c r="CG65" s="6"/>
      <c r="CH65" s="7"/>
      <c r="CI65" s="7"/>
      <c r="CJ65" s="7"/>
      <c r="CK65" s="6"/>
      <c r="CL65" s="6">
        <f>IF(DV65&gt;=70, 5, 0)</f>
        <v>0</v>
      </c>
      <c r="CM65" s="6"/>
      <c r="CN65" s="6"/>
      <c r="CO65" s="6"/>
      <c r="CP65" s="7"/>
      <c r="CQ65" s="7">
        <f>IF(EF65&gt;=70, 6, 0)</f>
        <v>0</v>
      </c>
      <c r="CR65" s="7"/>
      <c r="CS65" s="6"/>
      <c r="CT65" s="7"/>
      <c r="CU65" s="6"/>
      <c r="CV65" s="10">
        <f>SUM(AR65:CU65)</f>
        <v>-1</v>
      </c>
      <c r="CW65" s="10">
        <v>50</v>
      </c>
      <c r="CX65" s="17">
        <f>CV65+CW65</f>
        <v>49</v>
      </c>
      <c r="CY65" s="1">
        <v>60</v>
      </c>
      <c r="CZ65" s="18">
        <v>0</v>
      </c>
      <c r="DA65" s="18">
        <v>0</v>
      </c>
      <c r="DB65" s="29">
        <f>AVERAGE(CZ65:DA65)</f>
        <v>0</v>
      </c>
      <c r="DC65" s="1">
        <v>0</v>
      </c>
      <c r="DD65" s="29">
        <v>0</v>
      </c>
      <c r="DE65" s="1">
        <v>0</v>
      </c>
      <c r="DF65" s="29">
        <v>0</v>
      </c>
      <c r="DG65" s="18">
        <v>0</v>
      </c>
      <c r="DH65" s="18">
        <v>0</v>
      </c>
      <c r="DI65" s="1">
        <f>AVERAGE(DG65:DH65)</f>
        <v>0</v>
      </c>
      <c r="DJ65" s="15">
        <f>AVERAGE(CY65,DB65:DF65,DI65)</f>
        <v>8.5714285714285712</v>
      </c>
      <c r="DK65" s="1">
        <v>40</v>
      </c>
      <c r="DL65" s="1">
        <v>33.33</v>
      </c>
      <c r="DM65" s="1">
        <f>MAX(DK65:DL65)</f>
        <v>40</v>
      </c>
      <c r="DN65" s="29">
        <v>0</v>
      </c>
      <c r="DO65" s="29">
        <v>0</v>
      </c>
      <c r="DP65" s="29">
        <f>MAX(DN65:DO65)</f>
        <v>0</v>
      </c>
      <c r="DQ65" s="1">
        <v>0</v>
      </c>
      <c r="DR65" s="1">
        <v>0</v>
      </c>
      <c r="DS65" s="1">
        <f>MAX(DQ65:DR65)</f>
        <v>0</v>
      </c>
      <c r="DT65" s="29">
        <v>0</v>
      </c>
      <c r="DU65" s="29">
        <v>0</v>
      </c>
      <c r="DV65" s="29">
        <f>MAX(DT65:DU65)</f>
        <v>0</v>
      </c>
      <c r="DW65" s="15">
        <f>AVERAGE(DM65,DP65,DS65,DV65)</f>
        <v>10</v>
      </c>
      <c r="DX65" s="1">
        <v>33.33</v>
      </c>
      <c r="DY65" s="1">
        <v>0</v>
      </c>
      <c r="DZ65" s="1">
        <f>MAX(DX65:DY65)</f>
        <v>33.33</v>
      </c>
      <c r="EA65" s="29">
        <v>0</v>
      </c>
      <c r="EB65" s="29">
        <v>0</v>
      </c>
      <c r="EC65" s="29">
        <f>MAX(EA65:EB65)</f>
        <v>0</v>
      </c>
      <c r="ED65" s="1">
        <v>0</v>
      </c>
      <c r="EE65" s="1">
        <v>0</v>
      </c>
      <c r="EF65" s="1">
        <f>MAX(ED65:EE65)</f>
        <v>0</v>
      </c>
      <c r="EG65" s="15">
        <f>AVERAGE(DZ65,EC65,EF65)</f>
        <v>11.11</v>
      </c>
      <c r="EH65" s="3">
        <v>0.25</v>
      </c>
      <c r="EI65" s="3">
        <v>0.2</v>
      </c>
      <c r="EJ65" s="3">
        <v>0.25</v>
      </c>
      <c r="EK65" s="3">
        <v>0.3</v>
      </c>
      <c r="EL65" s="25">
        <f>MIN(IF(C65="Yes",AQ65+CX65,0),100)</f>
        <v>50</v>
      </c>
      <c r="EM65" s="25">
        <f>IF(EQ65&lt;0,EL65+EQ65*-4,EL65)</f>
        <v>50</v>
      </c>
      <c r="EN65" s="25">
        <f>MIN(IF(C65="Yes",AQ65+DJ65,0), 100)</f>
        <v>9.5714285714285712</v>
      </c>
      <c r="EO65" s="25">
        <f>MIN(IF(C65="Yes",AQ65+DW65,0),100)</f>
        <v>11</v>
      </c>
      <c r="EP65" s="25">
        <f>MIN(IF(C65="Yes",AQ65+EG65,0), 100)</f>
        <v>12.11</v>
      </c>
      <c r="EQ65" s="26">
        <f>EH65*EL65+EI65*EN65+EJ65*EO65+EK65*EP65</f>
        <v>20.797285714285714</v>
      </c>
      <c r="ER65" s="26">
        <f>EH65*EM65+EI65*EN65+EJ65*EO65+EK65*EP65</f>
        <v>20.797285714285714</v>
      </c>
    </row>
    <row r="66" spans="1:148" customFormat="1" x14ac:dyDescent="0.25">
      <c r="A66">
        <v>1402019007</v>
      </c>
      <c r="B66" t="s">
        <v>106</v>
      </c>
      <c r="C66" s="2" t="s">
        <v>108</v>
      </c>
      <c r="D66" s="6"/>
      <c r="E66" s="6"/>
      <c r="F66" s="7"/>
      <c r="G66" s="7"/>
      <c r="H66" s="6">
        <v>1</v>
      </c>
      <c r="I66" s="6"/>
      <c r="J66" s="7">
        <v>0</v>
      </c>
      <c r="K66" s="7"/>
      <c r="L66" s="6"/>
      <c r="M66" s="8"/>
      <c r="N66" s="7"/>
      <c r="O66" s="7"/>
      <c r="P66" s="6"/>
      <c r="Q66" s="8"/>
      <c r="R66" s="7"/>
      <c r="S66" s="7"/>
      <c r="T66" s="6"/>
      <c r="U66" s="6"/>
      <c r="V66" s="7"/>
      <c r="W66" s="7"/>
      <c r="X66" s="6"/>
      <c r="Y66" s="6"/>
      <c r="Z66" s="7"/>
      <c r="AA66" s="7"/>
      <c r="AB66" s="6"/>
      <c r="AC66" s="6"/>
      <c r="AD66" s="7"/>
      <c r="AE66" s="8"/>
      <c r="AF66" s="10">
        <v>14</v>
      </c>
      <c r="AG66" s="10">
        <v>10</v>
      </c>
      <c r="AH66" s="10">
        <f>COUNT(D66:AE66)</f>
        <v>2</v>
      </c>
      <c r="AI66" s="22">
        <f>IF(C66="Yes",(AF66-AH66+(CX66-50)/AG66)/AF66,0)</f>
        <v>0.9285714285714286</v>
      </c>
      <c r="AJ66" s="11">
        <f>SUM(D66:AE66)</f>
        <v>1</v>
      </c>
      <c r="AK66" s="10">
        <f>MAX(AJ66-AL66-AM66,0)*-1</f>
        <v>0</v>
      </c>
      <c r="AL66" s="10">
        <v>10</v>
      </c>
      <c r="AM66" s="10">
        <v>3</v>
      </c>
      <c r="AN66" s="7">
        <f>AJ66+AK66+AO66</f>
        <v>1</v>
      </c>
      <c r="AO66" s="6"/>
      <c r="AP66" s="3">
        <v>0.5</v>
      </c>
      <c r="AQ66" s="15">
        <f>MIN(AN66,AL66)*AP66</f>
        <v>0.5</v>
      </c>
      <c r="AR66" s="6">
        <v>0</v>
      </c>
      <c r="AS66" s="6">
        <v>0</v>
      </c>
      <c r="AT66" s="6">
        <v>2</v>
      </c>
      <c r="AU66" s="6">
        <v>0</v>
      </c>
      <c r="AV66" s="7"/>
      <c r="AW66" s="7">
        <v>0</v>
      </c>
      <c r="AX66" s="7"/>
      <c r="AY66" s="7">
        <v>0</v>
      </c>
      <c r="AZ66" s="6"/>
      <c r="BA66" s="6">
        <v>3</v>
      </c>
      <c r="BB66" s="6"/>
      <c r="BC66" s="6">
        <v>0</v>
      </c>
      <c r="BD66" s="7"/>
      <c r="BE66" s="7">
        <f>IF(DM66&gt;=70, 5, 0)</f>
        <v>0</v>
      </c>
      <c r="BF66" s="7"/>
      <c r="BG66" s="7"/>
      <c r="BH66" s="7">
        <v>0</v>
      </c>
      <c r="BI66" s="6"/>
      <c r="BJ66" s="6">
        <f>IF(DZ66&gt;=70, 6, 0)</f>
        <v>0</v>
      </c>
      <c r="BK66" s="6">
        <v>0</v>
      </c>
      <c r="BL66" s="7"/>
      <c r="BM66" s="7"/>
      <c r="BN66" s="7"/>
      <c r="BO66" s="6"/>
      <c r="BP66" s="6">
        <f>IF(EC66&gt;=70, 6, 0)</f>
        <v>0</v>
      </c>
      <c r="BQ66" s="6"/>
      <c r="BR66" s="7"/>
      <c r="BS66" s="7"/>
      <c r="BT66" s="7"/>
      <c r="BU66" s="6"/>
      <c r="BV66" s="6">
        <f>IF(DP66&gt;=70, 5, 0)</f>
        <v>0</v>
      </c>
      <c r="BW66" s="6"/>
      <c r="BX66" s="6"/>
      <c r="BY66" s="6"/>
      <c r="BZ66" s="7"/>
      <c r="CA66" s="7"/>
      <c r="CB66" s="7"/>
      <c r="CC66" s="6"/>
      <c r="CD66" s="6">
        <f>IF(DS66&gt;=70, 5, 0)</f>
        <v>0</v>
      </c>
      <c r="CE66" s="6"/>
      <c r="CF66" s="6"/>
      <c r="CG66" s="6"/>
      <c r="CH66" s="7"/>
      <c r="CI66" s="7"/>
      <c r="CJ66" s="7"/>
      <c r="CK66" s="6"/>
      <c r="CL66" s="6">
        <f>IF(DV66&gt;=70, 5, 0)</f>
        <v>0</v>
      </c>
      <c r="CM66" s="6"/>
      <c r="CN66" s="6"/>
      <c r="CO66" s="6"/>
      <c r="CP66" s="7"/>
      <c r="CQ66" s="7">
        <f>IF(EF66&gt;=70, 6, 0)</f>
        <v>0</v>
      </c>
      <c r="CR66" s="7"/>
      <c r="CS66" s="6"/>
      <c r="CT66" s="7"/>
      <c r="CU66" s="6">
        <v>5</v>
      </c>
      <c r="CV66" s="10">
        <f>SUM(AR66:CU66)</f>
        <v>10</v>
      </c>
      <c r="CW66" s="10">
        <v>50</v>
      </c>
      <c r="CX66" s="17">
        <f>CV66+CW66</f>
        <v>60</v>
      </c>
      <c r="CY66" s="1">
        <v>94.29</v>
      </c>
      <c r="CZ66" s="18">
        <v>0</v>
      </c>
      <c r="DA66" s="18">
        <v>0</v>
      </c>
      <c r="DB66" s="29">
        <f>AVERAGE(CZ66:DA66)</f>
        <v>0</v>
      </c>
      <c r="DC66" s="1">
        <v>0</v>
      </c>
      <c r="DD66" s="29">
        <v>0</v>
      </c>
      <c r="DE66" s="1">
        <v>0</v>
      </c>
      <c r="DF66" s="29">
        <v>0</v>
      </c>
      <c r="DG66" s="18">
        <v>0</v>
      </c>
      <c r="DH66" s="18">
        <v>0</v>
      </c>
      <c r="DI66" s="1">
        <f>AVERAGE(DG66:DH66)</f>
        <v>0</v>
      </c>
      <c r="DJ66" s="15">
        <f>AVERAGE(CY66,DB66:DF66,DI66)</f>
        <v>13.47</v>
      </c>
      <c r="DK66" s="1">
        <v>20</v>
      </c>
      <c r="DL66" s="1">
        <v>0</v>
      </c>
      <c r="DM66" s="1">
        <f>MAX(DK66:DL66)</f>
        <v>20</v>
      </c>
      <c r="DN66" s="29">
        <v>0</v>
      </c>
      <c r="DO66" s="29">
        <v>0</v>
      </c>
      <c r="DP66" s="29">
        <f>MAX(DN66:DO66)</f>
        <v>0</v>
      </c>
      <c r="DQ66" s="1">
        <v>0</v>
      </c>
      <c r="DR66" s="1">
        <v>0</v>
      </c>
      <c r="DS66" s="1">
        <f>MAX(DQ66:DR66)</f>
        <v>0</v>
      </c>
      <c r="DT66" s="29">
        <v>0</v>
      </c>
      <c r="DU66" s="29">
        <v>0</v>
      </c>
      <c r="DV66" s="29">
        <f>MAX(DT66:DU66)</f>
        <v>0</v>
      </c>
      <c r="DW66" s="15">
        <f>AVERAGE(DM66,DP66,DS66,DV66)</f>
        <v>5</v>
      </c>
      <c r="DX66" s="1">
        <v>13.33</v>
      </c>
      <c r="DY66" s="1">
        <v>0</v>
      </c>
      <c r="DZ66" s="1">
        <f>MAX(DX66:DY66)</f>
        <v>13.33</v>
      </c>
      <c r="EA66" s="29">
        <v>0</v>
      </c>
      <c r="EB66" s="29">
        <v>0</v>
      </c>
      <c r="EC66" s="29">
        <f>MAX(EA66:EB66)</f>
        <v>0</v>
      </c>
      <c r="ED66" s="1">
        <v>0</v>
      </c>
      <c r="EE66" s="1">
        <v>0</v>
      </c>
      <c r="EF66" s="1">
        <f>MAX(ED66:EE66)</f>
        <v>0</v>
      </c>
      <c r="EG66" s="15">
        <f>AVERAGE(DZ66,EC66,EF66)</f>
        <v>4.4433333333333334</v>
      </c>
      <c r="EH66" s="3">
        <v>0.25</v>
      </c>
      <c r="EI66" s="3">
        <v>0.2</v>
      </c>
      <c r="EJ66" s="3">
        <v>0.25</v>
      </c>
      <c r="EK66" s="3">
        <v>0.3</v>
      </c>
      <c r="EL66" s="25">
        <f>MIN(IF(C66="Yes",AQ66+CX66,0),100)</f>
        <v>60.5</v>
      </c>
      <c r="EM66" s="25">
        <f>IF(EQ66&lt;0,EL66+EQ66*-4,EL66)</f>
        <v>60.5</v>
      </c>
      <c r="EN66" s="25">
        <f>MIN(IF(C66="Yes",AQ66+DJ66,0), 100)</f>
        <v>13.97</v>
      </c>
      <c r="EO66" s="25">
        <f>MIN(IF(C66="Yes",AQ66+DW66,0),100)</f>
        <v>5.5</v>
      </c>
      <c r="EP66" s="25">
        <f>MIN(IF(C66="Yes",AQ66+EG66,0), 100)</f>
        <v>4.9433333333333334</v>
      </c>
      <c r="EQ66" s="26">
        <f>EH66*EL66+EI66*EN66+EJ66*EO66+EK66*EP66</f>
        <v>20.777000000000001</v>
      </c>
      <c r="ER66" s="26">
        <f>EH66*EM66+EI66*EN66+EJ66*EO66+EK66*EP66</f>
        <v>20.777000000000001</v>
      </c>
    </row>
    <row r="67" spans="1:148" customFormat="1" x14ac:dyDescent="0.25">
      <c r="A67">
        <v>1402019095</v>
      </c>
      <c r="B67" t="s">
        <v>105</v>
      </c>
      <c r="C67" s="2" t="s">
        <v>108</v>
      </c>
      <c r="D67" s="6"/>
      <c r="E67" s="6"/>
      <c r="F67" s="7"/>
      <c r="G67" s="7">
        <v>1</v>
      </c>
      <c r="H67" s="6"/>
      <c r="I67" s="6">
        <v>1</v>
      </c>
      <c r="J67" s="7"/>
      <c r="K67" s="7"/>
      <c r="L67" s="6"/>
      <c r="M67" s="8"/>
      <c r="N67" s="7"/>
      <c r="O67" s="7"/>
      <c r="P67" s="6"/>
      <c r="Q67" s="8"/>
      <c r="R67" s="7"/>
      <c r="S67" s="7"/>
      <c r="T67" s="6"/>
      <c r="U67" s="6"/>
      <c r="V67" s="7"/>
      <c r="W67" s="7"/>
      <c r="X67" s="6"/>
      <c r="Y67" s="6"/>
      <c r="Z67" s="7"/>
      <c r="AA67" s="7"/>
      <c r="AB67" s="6"/>
      <c r="AC67" s="6"/>
      <c r="AD67" s="7"/>
      <c r="AE67" s="8"/>
      <c r="AF67" s="10">
        <v>14</v>
      </c>
      <c r="AG67" s="10">
        <v>10</v>
      </c>
      <c r="AH67" s="10">
        <f>COUNT(D67:AE67)</f>
        <v>2</v>
      </c>
      <c r="AI67" s="22">
        <f>IF(C67="Yes",(AF67-AH67+(CX67-50)/AG67)/AF67,0)</f>
        <v>0.91428571428571437</v>
      </c>
      <c r="AJ67" s="11">
        <f>SUM(D67:AE67)</f>
        <v>2</v>
      </c>
      <c r="AK67" s="10">
        <f>MAX(AJ67-AL67-AM67,0)*-1</f>
        <v>0</v>
      </c>
      <c r="AL67" s="10">
        <v>10</v>
      </c>
      <c r="AM67" s="10">
        <v>3</v>
      </c>
      <c r="AN67" s="7">
        <f>AJ67+AK67+AO67</f>
        <v>2</v>
      </c>
      <c r="AO67" s="6"/>
      <c r="AP67" s="3">
        <v>0.5</v>
      </c>
      <c r="AQ67" s="15">
        <f>MIN(AN67,AL67)*AP67</f>
        <v>1</v>
      </c>
      <c r="AR67" s="6">
        <v>0</v>
      </c>
      <c r="AS67" s="6">
        <v>0</v>
      </c>
      <c r="AT67" s="6">
        <v>3</v>
      </c>
      <c r="AU67" s="6">
        <v>0</v>
      </c>
      <c r="AV67" s="7"/>
      <c r="AW67" s="7">
        <v>0</v>
      </c>
      <c r="AX67" s="7"/>
      <c r="AY67" s="7">
        <v>0</v>
      </c>
      <c r="AZ67" s="6"/>
      <c r="BA67" s="6">
        <v>0</v>
      </c>
      <c r="BB67" s="6"/>
      <c r="BC67" s="6">
        <v>0</v>
      </c>
      <c r="BD67" s="7"/>
      <c r="BE67" s="7">
        <f>IF(DM67&gt;=70, 5, 0)</f>
        <v>0</v>
      </c>
      <c r="BF67" s="7"/>
      <c r="BG67" s="7"/>
      <c r="BH67" s="7">
        <v>0</v>
      </c>
      <c r="BI67" s="6"/>
      <c r="BJ67" s="6">
        <f>IF(DZ67&gt;=70, 6, 0)</f>
        <v>0</v>
      </c>
      <c r="BK67" s="6">
        <v>0</v>
      </c>
      <c r="BL67" s="7"/>
      <c r="BM67" s="7"/>
      <c r="BN67" s="7"/>
      <c r="BO67" s="6"/>
      <c r="BP67" s="6">
        <f>IF(EC67&gt;=70, 6, 0)</f>
        <v>0</v>
      </c>
      <c r="BQ67" s="6"/>
      <c r="BR67" s="7"/>
      <c r="BS67" s="7"/>
      <c r="BT67" s="7"/>
      <c r="BU67" s="6"/>
      <c r="BV67" s="6">
        <f>IF(DP67&gt;=70, 5, 0)</f>
        <v>0</v>
      </c>
      <c r="BW67" s="6"/>
      <c r="BX67" s="6"/>
      <c r="BY67" s="6"/>
      <c r="BZ67" s="7"/>
      <c r="CA67" s="7"/>
      <c r="CB67" s="7"/>
      <c r="CC67" s="6"/>
      <c r="CD67" s="6">
        <f>IF(DS67&gt;=70, 5, 0)</f>
        <v>0</v>
      </c>
      <c r="CE67" s="6"/>
      <c r="CF67" s="6"/>
      <c r="CG67" s="6"/>
      <c r="CH67" s="7"/>
      <c r="CI67" s="7"/>
      <c r="CJ67" s="7"/>
      <c r="CK67" s="6"/>
      <c r="CL67" s="6">
        <f>IF(DV67&gt;=70, 5, 0)</f>
        <v>0</v>
      </c>
      <c r="CM67" s="6"/>
      <c r="CN67" s="6"/>
      <c r="CO67" s="6"/>
      <c r="CP67" s="7"/>
      <c r="CQ67" s="7">
        <f>IF(EF67&gt;=70, 6, 0)</f>
        <v>0</v>
      </c>
      <c r="CR67" s="7"/>
      <c r="CS67" s="6"/>
      <c r="CT67" s="7"/>
      <c r="CU67" s="6">
        <v>5</v>
      </c>
      <c r="CV67" s="10">
        <f>SUM(AR67:CU67)</f>
        <v>8</v>
      </c>
      <c r="CW67" s="10">
        <v>50</v>
      </c>
      <c r="CX67" s="17">
        <f>CV67+CW67</f>
        <v>58</v>
      </c>
      <c r="CY67" s="1">
        <v>77.14</v>
      </c>
      <c r="CZ67" s="18">
        <v>0</v>
      </c>
      <c r="DA67" s="18">
        <v>0</v>
      </c>
      <c r="DB67" s="29">
        <f>AVERAGE(CZ67:DA67)</f>
        <v>0</v>
      </c>
      <c r="DC67" s="1">
        <v>0</v>
      </c>
      <c r="DD67" s="29">
        <v>0</v>
      </c>
      <c r="DE67" s="1">
        <v>0</v>
      </c>
      <c r="DF67" s="29">
        <v>0</v>
      </c>
      <c r="DG67" s="18">
        <v>0</v>
      </c>
      <c r="DH67" s="18">
        <v>0</v>
      </c>
      <c r="DI67" s="1">
        <f>AVERAGE(DG67:DH67)</f>
        <v>0</v>
      </c>
      <c r="DJ67" s="15">
        <f>AVERAGE(CY67,DB67:DF67,DI67)</f>
        <v>11.02</v>
      </c>
      <c r="DK67" s="1">
        <v>46.67</v>
      </c>
      <c r="DL67" s="1">
        <v>40</v>
      </c>
      <c r="DM67" s="1">
        <f>MAX(DK67:DL67)</f>
        <v>46.67</v>
      </c>
      <c r="DN67" s="29">
        <v>0</v>
      </c>
      <c r="DO67" s="29">
        <v>0</v>
      </c>
      <c r="DP67" s="29">
        <f>MAX(DN67:DO67)</f>
        <v>0</v>
      </c>
      <c r="DQ67" s="1">
        <v>0</v>
      </c>
      <c r="DR67" s="1">
        <v>0</v>
      </c>
      <c r="DS67" s="1">
        <f>MAX(DQ67:DR67)</f>
        <v>0</v>
      </c>
      <c r="DT67" s="29">
        <v>0</v>
      </c>
      <c r="DU67" s="29">
        <v>0</v>
      </c>
      <c r="DV67" s="29">
        <f>MAX(DT67:DU67)</f>
        <v>0</v>
      </c>
      <c r="DW67" s="15">
        <f>AVERAGE(DM67,DP67,DS67,DV67)</f>
        <v>11.6675</v>
      </c>
      <c r="DX67" s="1">
        <v>0</v>
      </c>
      <c r="DY67" s="1">
        <v>0</v>
      </c>
      <c r="DZ67" s="1">
        <f>MAX(DX67:DY67)</f>
        <v>0</v>
      </c>
      <c r="EA67" s="29">
        <v>0</v>
      </c>
      <c r="EB67" s="29">
        <v>0</v>
      </c>
      <c r="EC67" s="29">
        <f>MAX(EA67:EB67)</f>
        <v>0</v>
      </c>
      <c r="ED67" s="1">
        <v>0</v>
      </c>
      <c r="EE67" s="1">
        <v>0</v>
      </c>
      <c r="EF67" s="1">
        <f>MAX(ED67:EE67)</f>
        <v>0</v>
      </c>
      <c r="EG67" s="15">
        <f>AVERAGE(DZ67,EC67,EF67)</f>
        <v>0</v>
      </c>
      <c r="EH67" s="3">
        <v>0.25</v>
      </c>
      <c r="EI67" s="3">
        <v>0.2</v>
      </c>
      <c r="EJ67" s="3">
        <v>0.25</v>
      </c>
      <c r="EK67" s="3">
        <v>0.3</v>
      </c>
      <c r="EL67" s="25">
        <f>MIN(IF(C67="Yes",AQ67+CX67,0),100)</f>
        <v>59</v>
      </c>
      <c r="EM67" s="25">
        <f>IF(EQ67&lt;0,EL67+EQ67*-4,EL67)</f>
        <v>59</v>
      </c>
      <c r="EN67" s="25">
        <f>MIN(IF(C67="Yes",AQ67+DJ67,0), 100)</f>
        <v>12.02</v>
      </c>
      <c r="EO67" s="25">
        <f>MIN(IF(C67="Yes",AQ67+DW67,0),100)</f>
        <v>12.6675</v>
      </c>
      <c r="EP67" s="25">
        <f>MIN(IF(C67="Yes",AQ67+EG67,0), 100)</f>
        <v>1</v>
      </c>
      <c r="EQ67" s="26">
        <f>EH67*EL67+EI67*EN67+EJ67*EO67+EK67*EP67</f>
        <v>20.620875000000002</v>
      </c>
      <c r="ER67" s="26">
        <f>EH67*EM67+EI67*EN67+EJ67*EO67+EK67*EP67</f>
        <v>20.620875000000002</v>
      </c>
    </row>
    <row r="68" spans="1:148" customFormat="1" x14ac:dyDescent="0.25">
      <c r="A68">
        <v>1402019024</v>
      </c>
      <c r="B68" t="s">
        <v>106</v>
      </c>
      <c r="C68" s="2" t="s">
        <v>108</v>
      </c>
      <c r="D68" s="6">
        <v>1</v>
      </c>
      <c r="E68" s="6"/>
      <c r="F68" s="7">
        <v>1</v>
      </c>
      <c r="G68" s="7"/>
      <c r="H68" s="6">
        <v>1</v>
      </c>
      <c r="I68" s="6"/>
      <c r="J68" s="7"/>
      <c r="K68" s="7"/>
      <c r="L68" s="6">
        <v>1</v>
      </c>
      <c r="M68" s="8"/>
      <c r="N68" s="7"/>
      <c r="O68" s="7"/>
      <c r="P68" s="6"/>
      <c r="Q68" s="8"/>
      <c r="R68" s="7"/>
      <c r="S68" s="7"/>
      <c r="T68" s="6"/>
      <c r="U68" s="6"/>
      <c r="V68" s="7"/>
      <c r="W68" s="7"/>
      <c r="X68" s="6"/>
      <c r="Y68" s="6"/>
      <c r="Z68" s="7"/>
      <c r="AA68" s="7"/>
      <c r="AB68" s="6"/>
      <c r="AC68" s="6"/>
      <c r="AD68" s="7"/>
      <c r="AE68" s="8"/>
      <c r="AF68" s="10">
        <v>14</v>
      </c>
      <c r="AG68" s="10">
        <v>10</v>
      </c>
      <c r="AH68" s="10">
        <f>COUNT(D68:AE68)</f>
        <v>4</v>
      </c>
      <c r="AI68" s="22">
        <f>IF(C68="Yes",(AF68-AH68+(CX68-50)/AG68)/AF68,0)</f>
        <v>0.75</v>
      </c>
      <c r="AJ68" s="11">
        <f>SUM(D68:AE68)</f>
        <v>4</v>
      </c>
      <c r="AK68" s="10">
        <f>MAX(AJ68-AL68-AM68,0)*-1</f>
        <v>0</v>
      </c>
      <c r="AL68" s="10">
        <v>10</v>
      </c>
      <c r="AM68" s="10">
        <v>3</v>
      </c>
      <c r="AN68" s="7">
        <f>AJ68+AK68+AO68</f>
        <v>4</v>
      </c>
      <c r="AO68" s="6"/>
      <c r="AP68" s="3">
        <v>0.5</v>
      </c>
      <c r="AQ68" s="15">
        <f>MIN(AN68,AL68)*AP68</f>
        <v>2</v>
      </c>
      <c r="AR68" s="6">
        <v>0</v>
      </c>
      <c r="AS68" s="6">
        <v>0</v>
      </c>
      <c r="AT68" s="6">
        <v>3</v>
      </c>
      <c r="AU68" s="6">
        <v>0</v>
      </c>
      <c r="AV68" s="7"/>
      <c r="AW68" s="7">
        <v>0</v>
      </c>
      <c r="AX68" s="7"/>
      <c r="AY68" s="7">
        <v>0</v>
      </c>
      <c r="AZ68" s="6"/>
      <c r="BA68" s="6">
        <v>0</v>
      </c>
      <c r="BB68" s="6"/>
      <c r="BC68" s="6">
        <v>0</v>
      </c>
      <c r="BD68" s="7">
        <v>2</v>
      </c>
      <c r="BE68" s="7">
        <f>IF(DM68&gt;=70, 5, 0)</f>
        <v>0</v>
      </c>
      <c r="BF68" s="7"/>
      <c r="BG68" s="7"/>
      <c r="BH68" s="7">
        <v>0</v>
      </c>
      <c r="BI68" s="6"/>
      <c r="BJ68" s="6">
        <f>IF(DZ68&gt;=70, 6, 0)</f>
        <v>0</v>
      </c>
      <c r="BK68" s="6">
        <v>0</v>
      </c>
      <c r="BL68" s="7"/>
      <c r="BM68" s="7"/>
      <c r="BN68" s="7"/>
      <c r="BO68" s="6"/>
      <c r="BP68" s="6">
        <f>IF(EC68&gt;=70, 6, 0)</f>
        <v>0</v>
      </c>
      <c r="BQ68" s="6"/>
      <c r="BR68" s="7"/>
      <c r="BS68" s="7"/>
      <c r="BT68" s="7"/>
      <c r="BU68" s="6"/>
      <c r="BV68" s="6">
        <f>IF(DP68&gt;=70, 5, 0)</f>
        <v>0</v>
      </c>
      <c r="BW68" s="6"/>
      <c r="BX68" s="6"/>
      <c r="BY68" s="6"/>
      <c r="BZ68" s="7"/>
      <c r="CA68" s="7"/>
      <c r="CB68" s="7"/>
      <c r="CC68" s="6"/>
      <c r="CD68" s="6">
        <f>IF(DS68&gt;=70, 5, 0)</f>
        <v>0</v>
      </c>
      <c r="CE68" s="6"/>
      <c r="CF68" s="6"/>
      <c r="CG68" s="6"/>
      <c r="CH68" s="7"/>
      <c r="CI68" s="7"/>
      <c r="CJ68" s="7"/>
      <c r="CK68" s="6"/>
      <c r="CL68" s="6">
        <f>IF(DV68&gt;=70, 5, 0)</f>
        <v>0</v>
      </c>
      <c r="CM68" s="6"/>
      <c r="CN68" s="6"/>
      <c r="CO68" s="6"/>
      <c r="CP68" s="7"/>
      <c r="CQ68" s="7">
        <f>IF(EF68&gt;=70, 6, 0)</f>
        <v>0</v>
      </c>
      <c r="CR68" s="7"/>
      <c r="CS68" s="6"/>
      <c r="CT68" s="7"/>
      <c r="CU68" s="6"/>
      <c r="CV68" s="10">
        <f>SUM(AR68:CU68)</f>
        <v>5</v>
      </c>
      <c r="CW68" s="10">
        <v>50</v>
      </c>
      <c r="CX68" s="17">
        <f>CV68+CW68</f>
        <v>55</v>
      </c>
      <c r="CY68" s="1">
        <v>82.86</v>
      </c>
      <c r="CZ68" s="18">
        <v>0</v>
      </c>
      <c r="DA68" s="18">
        <v>0</v>
      </c>
      <c r="DB68" s="29">
        <f>AVERAGE(CZ68:DA68)</f>
        <v>0</v>
      </c>
      <c r="DC68" s="1">
        <v>0</v>
      </c>
      <c r="DD68" s="29">
        <v>0</v>
      </c>
      <c r="DE68" s="1">
        <v>0</v>
      </c>
      <c r="DF68" s="29">
        <v>0</v>
      </c>
      <c r="DG68" s="18">
        <v>0</v>
      </c>
      <c r="DH68" s="18">
        <v>0</v>
      </c>
      <c r="DI68" s="1">
        <f>AVERAGE(DG68:DH68)</f>
        <v>0</v>
      </c>
      <c r="DJ68" s="15">
        <f>AVERAGE(CY68,DB68:DF68,DI68)</f>
        <v>11.837142857142856</v>
      </c>
      <c r="DK68" s="1">
        <v>40</v>
      </c>
      <c r="DL68" s="1">
        <v>0</v>
      </c>
      <c r="DM68" s="1">
        <f>MAX(DK68:DL68)</f>
        <v>40</v>
      </c>
      <c r="DN68" s="29">
        <v>0</v>
      </c>
      <c r="DO68" s="29">
        <v>0</v>
      </c>
      <c r="DP68" s="29">
        <f>MAX(DN68:DO68)</f>
        <v>0</v>
      </c>
      <c r="DQ68" s="1">
        <v>0</v>
      </c>
      <c r="DR68" s="1">
        <v>0</v>
      </c>
      <c r="DS68" s="1">
        <f>MAX(DQ68:DR68)</f>
        <v>0</v>
      </c>
      <c r="DT68" s="29">
        <v>0</v>
      </c>
      <c r="DU68" s="29">
        <v>0</v>
      </c>
      <c r="DV68" s="29">
        <f>MAX(DT68:DU68)</f>
        <v>0</v>
      </c>
      <c r="DW68" s="15">
        <f>AVERAGE(DM68,DP68,DS68,DV68)</f>
        <v>10</v>
      </c>
      <c r="DX68" s="1">
        <v>0</v>
      </c>
      <c r="DY68" s="1">
        <v>0</v>
      </c>
      <c r="DZ68" s="1">
        <f>MAX(DX68:DY68)</f>
        <v>0</v>
      </c>
      <c r="EA68" s="29">
        <v>0</v>
      </c>
      <c r="EB68" s="29">
        <v>0</v>
      </c>
      <c r="EC68" s="29">
        <f>MAX(EA68:EB68)</f>
        <v>0</v>
      </c>
      <c r="ED68" s="1">
        <v>0</v>
      </c>
      <c r="EE68" s="1">
        <v>0</v>
      </c>
      <c r="EF68" s="1">
        <f>MAX(ED68:EE68)</f>
        <v>0</v>
      </c>
      <c r="EG68" s="15">
        <f>AVERAGE(DZ68,EC68,EF68)</f>
        <v>0</v>
      </c>
      <c r="EH68" s="3">
        <v>0.25</v>
      </c>
      <c r="EI68" s="3">
        <v>0.2</v>
      </c>
      <c r="EJ68" s="3">
        <v>0.25</v>
      </c>
      <c r="EK68" s="3">
        <v>0.3</v>
      </c>
      <c r="EL68" s="25">
        <f>MIN(IF(C68="Yes",AQ68+CX68,0),100)</f>
        <v>57</v>
      </c>
      <c r="EM68" s="25">
        <f>IF(EQ68&lt;0,EL68+EQ68*-4,EL68)</f>
        <v>57</v>
      </c>
      <c r="EN68" s="25">
        <f>MIN(IF(C68="Yes",AQ68+DJ68,0), 100)</f>
        <v>13.837142857142856</v>
      </c>
      <c r="EO68" s="25">
        <f>MIN(IF(C68="Yes",AQ68+DW68,0),100)</f>
        <v>12</v>
      </c>
      <c r="EP68" s="25">
        <f>MIN(IF(C68="Yes",AQ68+EG68,0), 100)</f>
        <v>2</v>
      </c>
      <c r="EQ68" s="26">
        <f>EH68*EL68+EI68*EN68+EJ68*EO68+EK68*EP68</f>
        <v>20.617428571428572</v>
      </c>
      <c r="ER68" s="26">
        <f>EH68*EM68+EI68*EN68+EJ68*EO68+EK68*EP68</f>
        <v>20.617428571428572</v>
      </c>
    </row>
    <row r="69" spans="1:148" customFormat="1" x14ac:dyDescent="0.25">
      <c r="A69">
        <v>1402019045</v>
      </c>
      <c r="B69" t="s">
        <v>107</v>
      </c>
      <c r="C69" s="2" t="s">
        <v>108</v>
      </c>
      <c r="D69" s="6"/>
      <c r="E69" s="6"/>
      <c r="F69" s="7"/>
      <c r="G69" s="7">
        <v>1</v>
      </c>
      <c r="H69" s="6">
        <v>1</v>
      </c>
      <c r="I69" s="6"/>
      <c r="J69" s="7"/>
      <c r="K69" s="7"/>
      <c r="L69" s="6"/>
      <c r="M69" s="8"/>
      <c r="N69" s="7"/>
      <c r="O69" s="7"/>
      <c r="P69" s="6"/>
      <c r="Q69" s="8"/>
      <c r="R69" s="7"/>
      <c r="S69" s="7"/>
      <c r="T69" s="6"/>
      <c r="U69" s="6"/>
      <c r="V69" s="7"/>
      <c r="W69" s="7"/>
      <c r="X69" s="6"/>
      <c r="Y69" s="6"/>
      <c r="Z69" s="7"/>
      <c r="AA69" s="7"/>
      <c r="AB69" s="6"/>
      <c r="AC69" s="6"/>
      <c r="AD69" s="7"/>
      <c r="AE69" s="8"/>
      <c r="AF69" s="10">
        <v>14</v>
      </c>
      <c r="AG69" s="10">
        <v>10</v>
      </c>
      <c r="AH69" s="10">
        <f>COUNT(D69:AE69)</f>
        <v>2</v>
      </c>
      <c r="AI69" s="22">
        <f>IF(C69="Yes",(AF69-AH69+(CX69-50)/AG69)/AF69,0)</f>
        <v>0.9</v>
      </c>
      <c r="AJ69" s="11">
        <f>SUM(D69:AE69)</f>
        <v>2</v>
      </c>
      <c r="AK69" s="10">
        <f>MAX(AJ69-AL69-AM69,0)*-1</f>
        <v>0</v>
      </c>
      <c r="AL69" s="10">
        <v>10</v>
      </c>
      <c r="AM69" s="10">
        <v>3</v>
      </c>
      <c r="AN69" s="7">
        <f>AJ69+AK69+AO69</f>
        <v>2</v>
      </c>
      <c r="AO69" s="6"/>
      <c r="AP69" s="3">
        <v>0.5</v>
      </c>
      <c r="AQ69" s="15">
        <f>MIN(AN69,AL69)*AP69</f>
        <v>1</v>
      </c>
      <c r="AR69" s="6">
        <v>0</v>
      </c>
      <c r="AS69" s="6">
        <v>0</v>
      </c>
      <c r="AT69" s="6">
        <v>8</v>
      </c>
      <c r="AU69" s="6">
        <v>0</v>
      </c>
      <c r="AV69" s="7"/>
      <c r="AW69" s="7">
        <v>0</v>
      </c>
      <c r="AX69" s="7"/>
      <c r="AY69" s="7">
        <v>0</v>
      </c>
      <c r="AZ69" s="6"/>
      <c r="BA69" s="6">
        <v>3</v>
      </c>
      <c r="BB69" s="6"/>
      <c r="BC69" s="6">
        <v>0</v>
      </c>
      <c r="BD69" s="7"/>
      <c r="BE69" s="7">
        <f>IF(DM69&gt;=70, 5, 0)</f>
        <v>0</v>
      </c>
      <c r="BF69" s="7"/>
      <c r="BG69" s="7"/>
      <c r="BH69" s="7">
        <v>0</v>
      </c>
      <c r="BI69" s="6"/>
      <c r="BJ69" s="6">
        <f>IF(DZ69&gt;=70, 6, 0)</f>
        <v>0</v>
      </c>
      <c r="BK69" s="6">
        <v>-5</v>
      </c>
      <c r="BL69" s="7"/>
      <c r="BM69" s="7"/>
      <c r="BN69" s="7"/>
      <c r="BO69" s="6"/>
      <c r="BP69" s="6">
        <f>IF(EC69&gt;=70, 6, 0)</f>
        <v>0</v>
      </c>
      <c r="BQ69" s="6"/>
      <c r="BR69" s="7"/>
      <c r="BS69" s="7"/>
      <c r="BT69" s="7"/>
      <c r="BU69" s="6"/>
      <c r="BV69" s="6">
        <f>IF(DP69&gt;=70, 5, 0)</f>
        <v>0</v>
      </c>
      <c r="BW69" s="6"/>
      <c r="BX69" s="6"/>
      <c r="BY69" s="6"/>
      <c r="BZ69" s="7"/>
      <c r="CA69" s="7"/>
      <c r="CB69" s="7"/>
      <c r="CC69" s="6"/>
      <c r="CD69" s="6">
        <f>IF(DS69&gt;=70, 5, 0)</f>
        <v>0</v>
      </c>
      <c r="CE69" s="6"/>
      <c r="CF69" s="6"/>
      <c r="CG69" s="6"/>
      <c r="CH69" s="7"/>
      <c r="CI69" s="7"/>
      <c r="CJ69" s="7"/>
      <c r="CK69" s="6"/>
      <c r="CL69" s="6">
        <f>IF(DV69&gt;=70, 5, 0)</f>
        <v>0</v>
      </c>
      <c r="CM69" s="6"/>
      <c r="CN69" s="6"/>
      <c r="CO69" s="6"/>
      <c r="CP69" s="7"/>
      <c r="CQ69" s="7">
        <f>IF(EF69&gt;=70, 6, 0)</f>
        <v>0</v>
      </c>
      <c r="CR69" s="7"/>
      <c r="CS69" s="6"/>
      <c r="CT69" s="7"/>
      <c r="CU69" s="6"/>
      <c r="CV69" s="10">
        <f>SUM(AR69:CU69)</f>
        <v>6</v>
      </c>
      <c r="CW69" s="10">
        <v>50</v>
      </c>
      <c r="CX69" s="17">
        <f>CV69+CW69</f>
        <v>56</v>
      </c>
      <c r="CY69" s="1">
        <v>88.57</v>
      </c>
      <c r="CZ69" s="18">
        <v>0</v>
      </c>
      <c r="DA69" s="18">
        <v>0</v>
      </c>
      <c r="DB69" s="29">
        <f>AVERAGE(CZ69:DA69)</f>
        <v>0</v>
      </c>
      <c r="DC69" s="1">
        <v>0</v>
      </c>
      <c r="DD69" s="29">
        <v>0</v>
      </c>
      <c r="DE69" s="1">
        <v>0</v>
      </c>
      <c r="DF69" s="29">
        <v>0</v>
      </c>
      <c r="DG69" s="18">
        <v>0</v>
      </c>
      <c r="DH69" s="18">
        <v>0</v>
      </c>
      <c r="DI69" s="1">
        <f>AVERAGE(DG69:DH69)</f>
        <v>0</v>
      </c>
      <c r="DJ69" s="15">
        <f>AVERAGE(CY69,DB69:DF69,DI69)</f>
        <v>12.652857142857142</v>
      </c>
      <c r="DK69" s="1">
        <v>46.67</v>
      </c>
      <c r="DL69" s="1">
        <v>0</v>
      </c>
      <c r="DM69" s="1">
        <f>MAX(DK69:DL69)</f>
        <v>46.67</v>
      </c>
      <c r="DN69" s="29">
        <v>0</v>
      </c>
      <c r="DO69" s="29">
        <v>0</v>
      </c>
      <c r="DP69" s="29">
        <f>MAX(DN69:DO69)</f>
        <v>0</v>
      </c>
      <c r="DQ69" s="1">
        <v>0</v>
      </c>
      <c r="DR69" s="1">
        <v>0</v>
      </c>
      <c r="DS69" s="1">
        <f>MAX(DQ69:DR69)</f>
        <v>0</v>
      </c>
      <c r="DT69" s="29">
        <v>0</v>
      </c>
      <c r="DU69" s="29">
        <v>0</v>
      </c>
      <c r="DV69" s="29">
        <f>MAX(DT69:DU69)</f>
        <v>0</v>
      </c>
      <c r="DW69" s="15">
        <f>AVERAGE(DM69,DP69,DS69,DV69)</f>
        <v>11.6675</v>
      </c>
      <c r="DX69" s="1">
        <v>0</v>
      </c>
      <c r="DY69" s="1">
        <v>0</v>
      </c>
      <c r="DZ69" s="1">
        <f>MAX(DX69:DY69)</f>
        <v>0</v>
      </c>
      <c r="EA69" s="29">
        <v>0</v>
      </c>
      <c r="EB69" s="29">
        <v>0</v>
      </c>
      <c r="EC69" s="29">
        <f>MAX(EA69:EB69)</f>
        <v>0</v>
      </c>
      <c r="ED69" s="1">
        <v>0</v>
      </c>
      <c r="EE69" s="1">
        <v>0</v>
      </c>
      <c r="EF69" s="1">
        <f>MAX(ED69:EE69)</f>
        <v>0</v>
      </c>
      <c r="EG69" s="15">
        <f>AVERAGE(DZ69,EC69,EF69)</f>
        <v>0</v>
      </c>
      <c r="EH69" s="3">
        <v>0.25</v>
      </c>
      <c r="EI69" s="3">
        <v>0.2</v>
      </c>
      <c r="EJ69" s="3">
        <v>0.25</v>
      </c>
      <c r="EK69" s="3">
        <v>0.3</v>
      </c>
      <c r="EL69" s="25">
        <f>MIN(IF(C69="Yes",AQ69+CX69,0),100)</f>
        <v>57</v>
      </c>
      <c r="EM69" s="25">
        <f>IF(EQ69&lt;0,EL69+EQ69*-4,EL69)</f>
        <v>57</v>
      </c>
      <c r="EN69" s="25">
        <f>MIN(IF(C69="Yes",AQ69+DJ69,0), 100)</f>
        <v>13.652857142857142</v>
      </c>
      <c r="EO69" s="25">
        <f>MIN(IF(C69="Yes",AQ69+DW69,0),100)</f>
        <v>12.6675</v>
      </c>
      <c r="EP69" s="25">
        <f>MIN(IF(C69="Yes",AQ69+EG69,0), 100)</f>
        <v>1</v>
      </c>
      <c r="EQ69" s="26">
        <f>EH69*EL69+EI69*EN69+EJ69*EO69+EK69*EP69</f>
        <v>20.447446428571432</v>
      </c>
      <c r="ER69" s="26">
        <f>EH69*EM69+EI69*EN69+EJ69*EO69+EK69*EP69</f>
        <v>20.447446428571432</v>
      </c>
    </row>
    <row r="70" spans="1:148" customFormat="1" x14ac:dyDescent="0.25">
      <c r="A70">
        <v>1402019100</v>
      </c>
      <c r="B70" t="s">
        <v>106</v>
      </c>
      <c r="C70" s="2" t="s">
        <v>108</v>
      </c>
      <c r="D70" s="6">
        <v>1</v>
      </c>
      <c r="E70" s="6"/>
      <c r="F70" s="7">
        <v>1</v>
      </c>
      <c r="G70" s="7">
        <v>1</v>
      </c>
      <c r="H70" s="6"/>
      <c r="I70" s="6"/>
      <c r="J70" s="7"/>
      <c r="K70" s="7"/>
      <c r="L70" s="6"/>
      <c r="M70" s="8"/>
      <c r="N70" s="7"/>
      <c r="O70" s="7"/>
      <c r="P70" s="6"/>
      <c r="Q70" s="8"/>
      <c r="R70" s="7"/>
      <c r="S70" s="7"/>
      <c r="T70" s="6"/>
      <c r="U70" s="6"/>
      <c r="V70" s="7"/>
      <c r="W70" s="7"/>
      <c r="X70" s="6"/>
      <c r="Y70" s="6"/>
      <c r="Z70" s="7"/>
      <c r="AA70" s="7"/>
      <c r="AB70" s="6"/>
      <c r="AC70" s="6"/>
      <c r="AD70" s="7"/>
      <c r="AE70" s="8"/>
      <c r="AF70" s="10">
        <v>14</v>
      </c>
      <c r="AG70" s="10">
        <v>10</v>
      </c>
      <c r="AH70" s="10">
        <f>COUNT(D70:AE70)</f>
        <v>3</v>
      </c>
      <c r="AI70" s="22">
        <f>IF(C70="Yes",(AF70-AH70+(CX70-50)/AG70)/AF70,0)</f>
        <v>0.79999999999999993</v>
      </c>
      <c r="AJ70" s="11">
        <f>SUM(D70:AE70)</f>
        <v>3</v>
      </c>
      <c r="AK70" s="10">
        <f>MAX(AJ70-AL70-AM70,0)*-1</f>
        <v>0</v>
      </c>
      <c r="AL70" s="10">
        <v>10</v>
      </c>
      <c r="AM70" s="10">
        <v>3</v>
      </c>
      <c r="AN70" s="7">
        <f>AJ70+AK70+AO70</f>
        <v>3</v>
      </c>
      <c r="AO70" s="6"/>
      <c r="AP70" s="3">
        <v>0.5</v>
      </c>
      <c r="AQ70" s="15">
        <f>MIN(AN70,AL70)*AP70</f>
        <v>1.5</v>
      </c>
      <c r="AR70" s="6">
        <v>0</v>
      </c>
      <c r="AS70" s="6">
        <v>0</v>
      </c>
      <c r="AT70" s="6">
        <v>2</v>
      </c>
      <c r="AU70" s="6">
        <v>0</v>
      </c>
      <c r="AV70" s="7"/>
      <c r="AW70" s="7">
        <v>0</v>
      </c>
      <c r="AX70" s="7"/>
      <c r="AY70" s="7">
        <v>0</v>
      </c>
      <c r="AZ70" s="6"/>
      <c r="BA70" s="6">
        <v>0</v>
      </c>
      <c r="BB70" s="6"/>
      <c r="BC70" s="6">
        <v>0</v>
      </c>
      <c r="BD70" s="7"/>
      <c r="BE70" s="7">
        <f>IF(DM70&gt;=70, 5, 0)</f>
        <v>0</v>
      </c>
      <c r="BF70" s="7"/>
      <c r="BG70" s="7"/>
      <c r="BH70" s="7">
        <v>0</v>
      </c>
      <c r="BI70" s="6"/>
      <c r="BJ70" s="6">
        <f>IF(DZ70&gt;=70, 6, 0)</f>
        <v>0</v>
      </c>
      <c r="BK70" s="6">
        <v>0</v>
      </c>
      <c r="BL70" s="7"/>
      <c r="BM70" s="7"/>
      <c r="BN70" s="7"/>
      <c r="BO70" s="6"/>
      <c r="BP70" s="6">
        <f>IF(EC70&gt;=70, 6, 0)</f>
        <v>0</v>
      </c>
      <c r="BQ70" s="6"/>
      <c r="BR70" s="7"/>
      <c r="BS70" s="7"/>
      <c r="BT70" s="7"/>
      <c r="BU70" s="6"/>
      <c r="BV70" s="6">
        <f>IF(DP70&gt;=70, 5, 0)</f>
        <v>0</v>
      </c>
      <c r="BW70" s="6"/>
      <c r="BX70" s="6"/>
      <c r="BY70" s="6"/>
      <c r="BZ70" s="7"/>
      <c r="CA70" s="7"/>
      <c r="CB70" s="7"/>
      <c r="CC70" s="6"/>
      <c r="CD70" s="6">
        <f>IF(DS70&gt;=70, 5, 0)</f>
        <v>0</v>
      </c>
      <c r="CE70" s="6"/>
      <c r="CF70" s="6"/>
      <c r="CG70" s="6"/>
      <c r="CH70" s="7"/>
      <c r="CI70" s="7"/>
      <c r="CJ70" s="7"/>
      <c r="CK70" s="6"/>
      <c r="CL70" s="6">
        <f>IF(DV70&gt;=70, 5, 0)</f>
        <v>0</v>
      </c>
      <c r="CM70" s="6"/>
      <c r="CN70" s="6"/>
      <c r="CO70" s="6"/>
      <c r="CP70" s="7"/>
      <c r="CQ70" s="7">
        <f>IF(EF70&gt;=70, 6, 0)</f>
        <v>0</v>
      </c>
      <c r="CR70" s="7"/>
      <c r="CS70" s="6"/>
      <c r="CT70" s="7"/>
      <c r="CU70" s="6"/>
      <c r="CV70" s="10">
        <f>SUM(AR70:CU70)</f>
        <v>2</v>
      </c>
      <c r="CW70" s="10">
        <v>50</v>
      </c>
      <c r="CX70" s="17">
        <f>CV70+CW70</f>
        <v>52</v>
      </c>
      <c r="CY70" s="1">
        <v>62.86</v>
      </c>
      <c r="CZ70" s="18">
        <v>0</v>
      </c>
      <c r="DA70" s="18">
        <v>0</v>
      </c>
      <c r="DB70" s="29">
        <f>AVERAGE(CZ70:DA70)</f>
        <v>0</v>
      </c>
      <c r="DC70" s="1">
        <v>0</v>
      </c>
      <c r="DD70" s="29">
        <v>0</v>
      </c>
      <c r="DE70" s="1">
        <v>0</v>
      </c>
      <c r="DF70" s="29">
        <v>0</v>
      </c>
      <c r="DG70" s="18">
        <v>0</v>
      </c>
      <c r="DH70" s="18">
        <v>0</v>
      </c>
      <c r="DI70" s="1">
        <f>AVERAGE(DG70:DH70)</f>
        <v>0</v>
      </c>
      <c r="DJ70" s="15">
        <f>AVERAGE(CY70,DB70:DF70,DI70)</f>
        <v>8.98</v>
      </c>
      <c r="DK70" s="1">
        <v>33.33</v>
      </c>
      <c r="DL70" s="1">
        <v>0</v>
      </c>
      <c r="DM70" s="1">
        <f>MAX(DK70:DL70)</f>
        <v>33.33</v>
      </c>
      <c r="DN70" s="29">
        <v>0</v>
      </c>
      <c r="DO70" s="29">
        <v>0</v>
      </c>
      <c r="DP70" s="29">
        <f>MAX(DN70:DO70)</f>
        <v>0</v>
      </c>
      <c r="DQ70" s="1">
        <v>0</v>
      </c>
      <c r="DR70" s="1">
        <v>0</v>
      </c>
      <c r="DS70" s="1">
        <f>MAX(DQ70:DR70)</f>
        <v>0</v>
      </c>
      <c r="DT70" s="29">
        <v>0</v>
      </c>
      <c r="DU70" s="29">
        <v>0</v>
      </c>
      <c r="DV70" s="29">
        <f>MAX(DT70:DU70)</f>
        <v>0</v>
      </c>
      <c r="DW70" s="15">
        <f>AVERAGE(DM70,DP70,DS70,DV70)</f>
        <v>8.3324999999999996</v>
      </c>
      <c r="DX70" s="1">
        <v>20</v>
      </c>
      <c r="DY70" s="1">
        <v>0</v>
      </c>
      <c r="DZ70" s="1">
        <f>MAX(DX70:DY70)</f>
        <v>20</v>
      </c>
      <c r="EA70" s="29">
        <v>0</v>
      </c>
      <c r="EB70" s="29">
        <v>0</v>
      </c>
      <c r="EC70" s="29">
        <f>MAX(EA70:EB70)</f>
        <v>0</v>
      </c>
      <c r="ED70" s="1">
        <v>0</v>
      </c>
      <c r="EE70" s="1">
        <v>0</v>
      </c>
      <c r="EF70" s="1">
        <f>MAX(ED70:EE70)</f>
        <v>0</v>
      </c>
      <c r="EG70" s="15">
        <f>AVERAGE(DZ70,EC70,EF70)</f>
        <v>6.666666666666667</v>
      </c>
      <c r="EH70" s="3">
        <v>0.25</v>
      </c>
      <c r="EI70" s="3">
        <v>0.2</v>
      </c>
      <c r="EJ70" s="3">
        <v>0.25</v>
      </c>
      <c r="EK70" s="3">
        <v>0.3</v>
      </c>
      <c r="EL70" s="25">
        <f>MIN(IF(C70="Yes",AQ70+CX70,0),100)</f>
        <v>53.5</v>
      </c>
      <c r="EM70" s="25">
        <f>IF(EQ70&lt;0,EL70+EQ70*-4,EL70)</f>
        <v>53.5</v>
      </c>
      <c r="EN70" s="25">
        <f>MIN(IF(C70="Yes",AQ70+DJ70,0), 100)</f>
        <v>10.48</v>
      </c>
      <c r="EO70" s="25">
        <f>MIN(IF(C70="Yes",AQ70+DW70,0),100)</f>
        <v>9.8324999999999996</v>
      </c>
      <c r="EP70" s="25">
        <f>MIN(IF(C70="Yes",AQ70+EG70,0), 100)</f>
        <v>8.1666666666666679</v>
      </c>
      <c r="EQ70" s="26">
        <f>EH70*EL70+EI70*EN70+EJ70*EO70+EK70*EP70</f>
        <v>20.379124999999998</v>
      </c>
      <c r="ER70" s="26">
        <f>EH70*EM70+EI70*EN70+EJ70*EO70+EK70*EP70</f>
        <v>20.379124999999998</v>
      </c>
    </row>
    <row r="71" spans="1:148" customFormat="1" x14ac:dyDescent="0.25">
      <c r="A71">
        <v>1402019082</v>
      </c>
      <c r="B71" t="s">
        <v>107</v>
      </c>
      <c r="C71" s="2" t="s">
        <v>108</v>
      </c>
      <c r="D71" s="6"/>
      <c r="E71" s="6"/>
      <c r="F71" s="7"/>
      <c r="G71" s="7"/>
      <c r="H71" s="6">
        <v>0</v>
      </c>
      <c r="I71" s="6">
        <v>1</v>
      </c>
      <c r="J71" s="7">
        <v>0</v>
      </c>
      <c r="K71" s="7"/>
      <c r="L71" s="6"/>
      <c r="M71" s="8"/>
      <c r="N71" s="7"/>
      <c r="O71" s="7"/>
      <c r="P71" s="6"/>
      <c r="Q71" s="8"/>
      <c r="R71" s="7"/>
      <c r="S71" s="7"/>
      <c r="T71" s="6"/>
      <c r="U71" s="6"/>
      <c r="V71" s="7"/>
      <c r="W71" s="7"/>
      <c r="X71" s="6"/>
      <c r="Y71" s="6"/>
      <c r="Z71" s="7"/>
      <c r="AA71" s="7"/>
      <c r="AB71" s="6"/>
      <c r="AC71" s="6"/>
      <c r="AD71" s="7"/>
      <c r="AE71" s="8"/>
      <c r="AF71" s="10">
        <v>14</v>
      </c>
      <c r="AG71" s="10">
        <v>10</v>
      </c>
      <c r="AH71" s="10">
        <f>COUNT(D71:AE71)</f>
        <v>3</v>
      </c>
      <c r="AI71" s="22">
        <f>IF(C71="Yes",(AF71-AH71+(CX71-50)/AG71)/AF71,0)</f>
        <v>0.90714285714285714</v>
      </c>
      <c r="AJ71" s="11">
        <f>SUM(D71:AE71)</f>
        <v>1</v>
      </c>
      <c r="AK71" s="10">
        <f>MAX(AJ71-AL71-AM71,0)*-1</f>
        <v>0</v>
      </c>
      <c r="AL71" s="10">
        <v>10</v>
      </c>
      <c r="AM71" s="10">
        <v>3</v>
      </c>
      <c r="AN71" s="7">
        <f>AJ71+AK71+AO71</f>
        <v>1</v>
      </c>
      <c r="AO71" s="6"/>
      <c r="AP71" s="3">
        <v>0.5</v>
      </c>
      <c r="AQ71" s="15">
        <f>MIN(AN71,AL71)*AP71</f>
        <v>0.5</v>
      </c>
      <c r="AR71" s="6">
        <v>0</v>
      </c>
      <c r="AS71" s="6">
        <v>0</v>
      </c>
      <c r="AT71" s="6">
        <v>2</v>
      </c>
      <c r="AU71" s="6">
        <v>0</v>
      </c>
      <c r="AV71" s="7"/>
      <c r="AW71" s="7">
        <v>0</v>
      </c>
      <c r="AX71" s="7"/>
      <c r="AY71" s="7">
        <v>-5</v>
      </c>
      <c r="AZ71" s="6"/>
      <c r="BA71" s="6">
        <v>0</v>
      </c>
      <c r="BB71" s="6"/>
      <c r="BC71" s="6">
        <v>0</v>
      </c>
      <c r="BD71" s="7"/>
      <c r="BE71" s="7">
        <f>IF(DM71&gt;=70, 5, 0)</f>
        <v>0</v>
      </c>
      <c r="BF71" s="7"/>
      <c r="BG71" s="7"/>
      <c r="BH71" s="7">
        <v>0</v>
      </c>
      <c r="BI71" s="6"/>
      <c r="BJ71" s="6">
        <f>IF(DZ71&gt;=70, 6, 0)</f>
        <v>0</v>
      </c>
      <c r="BK71" s="6">
        <v>0</v>
      </c>
      <c r="BL71" s="7"/>
      <c r="BM71" s="7"/>
      <c r="BN71" s="7"/>
      <c r="BO71" s="6"/>
      <c r="BP71" s="6">
        <f>IF(EC71&gt;=70, 6, 0)</f>
        <v>0</v>
      </c>
      <c r="BQ71" s="6"/>
      <c r="BR71" s="7"/>
      <c r="BS71" s="7"/>
      <c r="BT71" s="7"/>
      <c r="BU71" s="6"/>
      <c r="BV71" s="6">
        <f>IF(DP71&gt;=70, 5, 0)</f>
        <v>0</v>
      </c>
      <c r="BW71" s="6"/>
      <c r="BX71" s="6"/>
      <c r="BY71" s="6"/>
      <c r="BZ71" s="7"/>
      <c r="CA71" s="7"/>
      <c r="CB71" s="7"/>
      <c r="CC71" s="6"/>
      <c r="CD71" s="6">
        <f>IF(DS71&gt;=70, 5, 0)</f>
        <v>0</v>
      </c>
      <c r="CE71" s="6"/>
      <c r="CF71" s="6"/>
      <c r="CG71" s="6"/>
      <c r="CH71" s="7"/>
      <c r="CI71" s="7"/>
      <c r="CJ71" s="7"/>
      <c r="CK71" s="6"/>
      <c r="CL71" s="6">
        <f>IF(DV71&gt;=70, 5, 0)</f>
        <v>0</v>
      </c>
      <c r="CM71" s="6"/>
      <c r="CN71" s="6"/>
      <c r="CO71" s="6"/>
      <c r="CP71" s="7"/>
      <c r="CQ71" s="7">
        <f>IF(EF71&gt;=70, 6, 0)</f>
        <v>0</v>
      </c>
      <c r="CR71" s="7"/>
      <c r="CS71" s="6">
        <v>20</v>
      </c>
      <c r="CT71" s="7"/>
      <c r="CU71" s="6"/>
      <c r="CV71" s="10">
        <f>SUM(AR71:CU71)</f>
        <v>17</v>
      </c>
      <c r="CW71" s="10">
        <v>50</v>
      </c>
      <c r="CX71" s="17">
        <f>CV71+CW71</f>
        <v>67</v>
      </c>
      <c r="CY71" s="1">
        <v>65.709999999999994</v>
      </c>
      <c r="CZ71" s="18">
        <v>0</v>
      </c>
      <c r="DA71" s="18">
        <v>0</v>
      </c>
      <c r="DB71" s="29">
        <f>AVERAGE(CZ71:DA71)</f>
        <v>0</v>
      </c>
      <c r="DC71" s="1">
        <v>0</v>
      </c>
      <c r="DD71" s="29">
        <v>0</v>
      </c>
      <c r="DE71" s="1">
        <v>0</v>
      </c>
      <c r="DF71" s="29">
        <v>0</v>
      </c>
      <c r="DG71" s="18">
        <v>0</v>
      </c>
      <c r="DH71" s="18">
        <v>0</v>
      </c>
      <c r="DI71" s="1">
        <f>AVERAGE(DG71:DH71)</f>
        <v>0</v>
      </c>
      <c r="DJ71" s="15">
        <f>AVERAGE(CY71,DB71:DF71,DI71)</f>
        <v>9.387142857142857</v>
      </c>
      <c r="DK71" s="1">
        <v>20</v>
      </c>
      <c r="DL71" s="1">
        <v>0</v>
      </c>
      <c r="DM71" s="1">
        <f>MAX(DK71:DL71)</f>
        <v>20</v>
      </c>
      <c r="DN71" s="29">
        <v>0</v>
      </c>
      <c r="DO71" s="29">
        <v>0</v>
      </c>
      <c r="DP71" s="29">
        <f>MAX(DN71:DO71)</f>
        <v>0</v>
      </c>
      <c r="DQ71" s="1">
        <v>0</v>
      </c>
      <c r="DR71" s="1">
        <v>0</v>
      </c>
      <c r="DS71" s="1">
        <f>MAX(DQ71:DR71)</f>
        <v>0</v>
      </c>
      <c r="DT71" s="29">
        <v>0</v>
      </c>
      <c r="DU71" s="29">
        <v>0</v>
      </c>
      <c r="DV71" s="29">
        <f>MAX(DT71:DU71)</f>
        <v>0</v>
      </c>
      <c r="DW71" s="15">
        <f>AVERAGE(DM71,DP71,DS71,DV71)</f>
        <v>5</v>
      </c>
      <c r="DX71" s="1">
        <v>0</v>
      </c>
      <c r="DY71" s="1">
        <v>0</v>
      </c>
      <c r="DZ71" s="1">
        <f>MAX(DX71:DY71)</f>
        <v>0</v>
      </c>
      <c r="EA71" s="29">
        <v>0</v>
      </c>
      <c r="EB71" s="29">
        <v>0</v>
      </c>
      <c r="EC71" s="29">
        <f>MAX(EA71:EB71)</f>
        <v>0</v>
      </c>
      <c r="ED71" s="1">
        <v>0</v>
      </c>
      <c r="EE71" s="1">
        <v>0</v>
      </c>
      <c r="EF71" s="1">
        <f>MAX(ED71:EE71)</f>
        <v>0</v>
      </c>
      <c r="EG71" s="15">
        <f>AVERAGE(DZ71,EC71,EF71)</f>
        <v>0</v>
      </c>
      <c r="EH71" s="3">
        <v>0.25</v>
      </c>
      <c r="EI71" s="3">
        <v>0.2</v>
      </c>
      <c r="EJ71" s="3">
        <v>0.25</v>
      </c>
      <c r="EK71" s="3">
        <v>0.3</v>
      </c>
      <c r="EL71" s="25">
        <f>MIN(IF(C71="Yes",AQ71+CX71,0),100)</f>
        <v>67.5</v>
      </c>
      <c r="EM71" s="25">
        <f>IF(EQ71&lt;0,EL71+EQ71*-4,EL71)</f>
        <v>67.5</v>
      </c>
      <c r="EN71" s="25">
        <f>MIN(IF(C71="Yes",AQ71+DJ71,0), 100)</f>
        <v>9.887142857142857</v>
      </c>
      <c r="EO71" s="25">
        <f>MIN(IF(C71="Yes",AQ71+DW71,0),100)</f>
        <v>5.5</v>
      </c>
      <c r="EP71" s="25">
        <f>MIN(IF(C71="Yes",AQ71+EG71,0), 100)</f>
        <v>0.5</v>
      </c>
      <c r="EQ71" s="26">
        <f>EH71*EL71+EI71*EN71+EJ71*EO71+EK71*EP71</f>
        <v>20.37742857142857</v>
      </c>
      <c r="ER71" s="26">
        <f>EH71*EM71+EI71*EN71+EJ71*EO71+EK71*EP71</f>
        <v>20.37742857142857</v>
      </c>
    </row>
    <row r="72" spans="1:148" customFormat="1" x14ac:dyDescent="0.25">
      <c r="A72">
        <v>1402017125</v>
      </c>
      <c r="B72" t="s">
        <v>105</v>
      </c>
      <c r="C72" s="2" t="s">
        <v>108</v>
      </c>
      <c r="D72" s="6">
        <v>1</v>
      </c>
      <c r="E72" s="6"/>
      <c r="F72" s="7"/>
      <c r="G72" s="7"/>
      <c r="H72" s="6">
        <v>1</v>
      </c>
      <c r="I72" s="6"/>
      <c r="J72" s="7">
        <v>1</v>
      </c>
      <c r="K72" s="7"/>
      <c r="L72" s="6"/>
      <c r="M72" s="8"/>
      <c r="N72" s="7"/>
      <c r="O72" s="7"/>
      <c r="P72" s="6"/>
      <c r="Q72" s="8"/>
      <c r="R72" s="7"/>
      <c r="S72" s="7"/>
      <c r="T72" s="6"/>
      <c r="U72" s="6"/>
      <c r="V72" s="7"/>
      <c r="W72" s="7"/>
      <c r="X72" s="6"/>
      <c r="Y72" s="6"/>
      <c r="Z72" s="7"/>
      <c r="AA72" s="7"/>
      <c r="AB72" s="6"/>
      <c r="AC72" s="6"/>
      <c r="AD72" s="7"/>
      <c r="AE72" s="8"/>
      <c r="AF72" s="10">
        <v>14</v>
      </c>
      <c r="AG72" s="10">
        <v>10</v>
      </c>
      <c r="AH72" s="10">
        <f>COUNT(D72:AE72)</f>
        <v>3</v>
      </c>
      <c r="AI72" s="22">
        <f>IF(C72="Yes",(AF72-AH72+(CX72-50)/AG72)/AF72,0)</f>
        <v>0.77142857142857146</v>
      </c>
      <c r="AJ72" s="11">
        <f>SUM(D72:AE72)</f>
        <v>3</v>
      </c>
      <c r="AK72" s="10">
        <f>MAX(AJ72-AL72-AM72,0)*-1</f>
        <v>0</v>
      </c>
      <c r="AL72" s="10">
        <v>10</v>
      </c>
      <c r="AM72" s="10">
        <v>3</v>
      </c>
      <c r="AN72" s="7">
        <f>AJ72+AK72+AO72</f>
        <v>3</v>
      </c>
      <c r="AO72" s="6"/>
      <c r="AP72" s="3">
        <v>0.5</v>
      </c>
      <c r="AQ72" s="15">
        <f>MIN(AN72,AL72)*AP72</f>
        <v>1.5</v>
      </c>
      <c r="AR72" s="6">
        <v>0</v>
      </c>
      <c r="AS72" s="6">
        <v>0</v>
      </c>
      <c r="AT72" s="6">
        <v>5</v>
      </c>
      <c r="AU72" s="6">
        <v>0</v>
      </c>
      <c r="AV72" s="7"/>
      <c r="AW72" s="7">
        <v>0</v>
      </c>
      <c r="AX72" s="7"/>
      <c r="AY72" s="7">
        <v>0</v>
      </c>
      <c r="AZ72" s="6"/>
      <c r="BA72" s="6">
        <v>3</v>
      </c>
      <c r="BB72" s="6"/>
      <c r="BC72" s="6">
        <v>-5</v>
      </c>
      <c r="BD72" s="7"/>
      <c r="BE72" s="7">
        <f>IF(DM72&gt;=70, 5, 0)</f>
        <v>0</v>
      </c>
      <c r="BF72" s="7"/>
      <c r="BG72" s="7"/>
      <c r="BH72" s="7">
        <v>0</v>
      </c>
      <c r="BI72" s="6"/>
      <c r="BJ72" s="6">
        <f>IF(DZ72&gt;=70, 6, 0)</f>
        <v>0</v>
      </c>
      <c r="BK72" s="6">
        <v>-5</v>
      </c>
      <c r="BL72" s="7"/>
      <c r="BM72" s="7"/>
      <c r="BN72" s="7"/>
      <c r="BO72" s="6"/>
      <c r="BP72" s="6">
        <f>IF(EC72&gt;=70, 6, 0)</f>
        <v>0</v>
      </c>
      <c r="BQ72" s="6"/>
      <c r="BR72" s="7"/>
      <c r="BS72" s="7"/>
      <c r="BT72" s="7"/>
      <c r="BU72" s="6"/>
      <c r="BV72" s="6">
        <f>IF(DP72&gt;=70, 5, 0)</f>
        <v>0</v>
      </c>
      <c r="BW72" s="6"/>
      <c r="BX72" s="6"/>
      <c r="BY72" s="6"/>
      <c r="BZ72" s="7"/>
      <c r="CA72" s="7"/>
      <c r="CB72" s="7"/>
      <c r="CC72" s="6"/>
      <c r="CD72" s="6">
        <f>IF(DS72&gt;=70, 5, 0)</f>
        <v>0</v>
      </c>
      <c r="CE72" s="6"/>
      <c r="CF72" s="6"/>
      <c r="CG72" s="6"/>
      <c r="CH72" s="7"/>
      <c r="CI72" s="7"/>
      <c r="CJ72" s="7"/>
      <c r="CK72" s="6"/>
      <c r="CL72" s="6">
        <f>IF(DV72&gt;=70, 5, 0)</f>
        <v>0</v>
      </c>
      <c r="CM72" s="6"/>
      <c r="CN72" s="6"/>
      <c r="CO72" s="6"/>
      <c r="CP72" s="7"/>
      <c r="CQ72" s="7">
        <f>IF(EF72&gt;=70, 6, 0)</f>
        <v>0</v>
      </c>
      <c r="CR72" s="7"/>
      <c r="CS72" s="6"/>
      <c r="CT72" s="7"/>
      <c r="CU72" s="6"/>
      <c r="CV72" s="10">
        <f>SUM(AR72:CU72)</f>
        <v>-2</v>
      </c>
      <c r="CW72" s="10">
        <v>50</v>
      </c>
      <c r="CX72" s="17">
        <f>CV72+CW72</f>
        <v>48</v>
      </c>
      <c r="CY72" s="1">
        <v>71.430000000000007</v>
      </c>
      <c r="CZ72" s="18">
        <v>0</v>
      </c>
      <c r="DA72" s="18">
        <v>0</v>
      </c>
      <c r="DB72" s="29">
        <f>AVERAGE(CZ72:DA72)</f>
        <v>0</v>
      </c>
      <c r="DC72" s="1">
        <v>0</v>
      </c>
      <c r="DD72" s="29">
        <v>0</v>
      </c>
      <c r="DE72" s="1">
        <v>0</v>
      </c>
      <c r="DF72" s="29">
        <v>0</v>
      </c>
      <c r="DG72" s="18">
        <v>0</v>
      </c>
      <c r="DH72" s="18">
        <v>0</v>
      </c>
      <c r="DI72" s="1">
        <f>AVERAGE(DG72:DH72)</f>
        <v>0</v>
      </c>
      <c r="DJ72" s="15">
        <f>AVERAGE(CY72,DB72:DF72,DI72)</f>
        <v>10.204285714285716</v>
      </c>
      <c r="DK72" s="1">
        <v>66.67</v>
      </c>
      <c r="DL72" s="1">
        <v>33.33</v>
      </c>
      <c r="DM72" s="1">
        <f>MAX(DK72:DL72)</f>
        <v>66.67</v>
      </c>
      <c r="DN72" s="29">
        <v>0</v>
      </c>
      <c r="DO72" s="29">
        <v>0</v>
      </c>
      <c r="DP72" s="29">
        <f>MAX(DN72:DO72)</f>
        <v>0</v>
      </c>
      <c r="DQ72" s="1">
        <v>0</v>
      </c>
      <c r="DR72" s="1">
        <v>0</v>
      </c>
      <c r="DS72" s="1">
        <f>MAX(DQ72:DR72)</f>
        <v>0</v>
      </c>
      <c r="DT72" s="29">
        <v>0</v>
      </c>
      <c r="DU72" s="29">
        <v>0</v>
      </c>
      <c r="DV72" s="29">
        <f>MAX(DT72:DU72)</f>
        <v>0</v>
      </c>
      <c r="DW72" s="15">
        <f>AVERAGE(DM72,DP72,DS72,DV72)</f>
        <v>16.6675</v>
      </c>
      <c r="DX72" s="1">
        <v>6.67</v>
      </c>
      <c r="DY72" s="1">
        <v>0</v>
      </c>
      <c r="DZ72" s="1">
        <f>MAX(DX72:DY72)</f>
        <v>6.67</v>
      </c>
      <c r="EA72" s="29">
        <v>0</v>
      </c>
      <c r="EB72" s="29">
        <v>0</v>
      </c>
      <c r="EC72" s="29">
        <f>MAX(EA72:EB72)</f>
        <v>0</v>
      </c>
      <c r="ED72" s="1">
        <v>0</v>
      </c>
      <c r="EE72" s="1">
        <v>0</v>
      </c>
      <c r="EF72" s="1">
        <f>MAX(ED72:EE72)</f>
        <v>0</v>
      </c>
      <c r="EG72" s="15">
        <f>AVERAGE(DZ72,EC72,EF72)</f>
        <v>2.2233333333333332</v>
      </c>
      <c r="EH72" s="3">
        <v>0.25</v>
      </c>
      <c r="EI72" s="3">
        <v>0.2</v>
      </c>
      <c r="EJ72" s="3">
        <v>0.25</v>
      </c>
      <c r="EK72" s="3">
        <v>0.3</v>
      </c>
      <c r="EL72" s="25">
        <f>MIN(IF(C72="Yes",AQ72+CX72,0),100)</f>
        <v>49.5</v>
      </c>
      <c r="EM72" s="25">
        <f>IF(EQ72&lt;0,EL72+EQ72*-4,EL72)</f>
        <v>49.5</v>
      </c>
      <c r="EN72" s="25">
        <f>MIN(IF(C72="Yes",AQ72+DJ72,0), 100)</f>
        <v>11.704285714285716</v>
      </c>
      <c r="EO72" s="25">
        <f>MIN(IF(C72="Yes",AQ72+DW72,0),100)</f>
        <v>18.1675</v>
      </c>
      <c r="EP72" s="25">
        <f>MIN(IF(C72="Yes",AQ72+EG72,0), 100)</f>
        <v>3.7233333333333332</v>
      </c>
      <c r="EQ72" s="26">
        <f>EH72*EL72+EI72*EN72+EJ72*EO72+EK72*EP72</f>
        <v>20.374732142857145</v>
      </c>
      <c r="ER72" s="26">
        <f>EH72*EM72+EI72*EN72+EJ72*EO72+EK72*EP72</f>
        <v>20.374732142857145</v>
      </c>
    </row>
    <row r="73" spans="1:148" customFormat="1" x14ac:dyDescent="0.25">
      <c r="A73">
        <v>1402019096</v>
      </c>
      <c r="B73" t="s">
        <v>107</v>
      </c>
      <c r="C73" s="2" t="s">
        <v>108</v>
      </c>
      <c r="D73" s="6">
        <v>1</v>
      </c>
      <c r="E73" s="6"/>
      <c r="F73" s="7"/>
      <c r="G73" s="7"/>
      <c r="H73" s="6">
        <v>1</v>
      </c>
      <c r="I73" s="6">
        <v>1</v>
      </c>
      <c r="J73" s="7"/>
      <c r="K73" s="7"/>
      <c r="L73" s="6"/>
      <c r="M73" s="8"/>
      <c r="N73" s="7"/>
      <c r="O73" s="7"/>
      <c r="P73" s="6"/>
      <c r="Q73" s="8"/>
      <c r="R73" s="7"/>
      <c r="S73" s="7"/>
      <c r="T73" s="6"/>
      <c r="U73" s="6"/>
      <c r="V73" s="7"/>
      <c r="W73" s="7"/>
      <c r="X73" s="6"/>
      <c r="Y73" s="6"/>
      <c r="Z73" s="7"/>
      <c r="AA73" s="7"/>
      <c r="AB73" s="6"/>
      <c r="AC73" s="6"/>
      <c r="AD73" s="7"/>
      <c r="AE73" s="8"/>
      <c r="AF73" s="10">
        <v>14</v>
      </c>
      <c r="AG73" s="10">
        <v>10</v>
      </c>
      <c r="AH73" s="10">
        <f>COUNT(D73:AE73)</f>
        <v>3</v>
      </c>
      <c r="AI73" s="22">
        <f>IF(C73="Yes",(AF73-AH73+(CX73-50)/AG73)/AF73,0)</f>
        <v>0.80714285714285716</v>
      </c>
      <c r="AJ73" s="11">
        <f>SUM(D73:AE73)</f>
        <v>3</v>
      </c>
      <c r="AK73" s="10">
        <f>MAX(AJ73-AL73-AM73,0)*-1</f>
        <v>0</v>
      </c>
      <c r="AL73" s="10">
        <v>10</v>
      </c>
      <c r="AM73" s="10">
        <v>3</v>
      </c>
      <c r="AN73" s="7">
        <f>AJ73+AK73+AO73</f>
        <v>3</v>
      </c>
      <c r="AO73" s="6"/>
      <c r="AP73" s="3">
        <v>0.5</v>
      </c>
      <c r="AQ73" s="15">
        <f>MIN(AN73,AL73)*AP73</f>
        <v>1.5</v>
      </c>
      <c r="AR73" s="6">
        <v>0</v>
      </c>
      <c r="AS73" s="6">
        <v>0</v>
      </c>
      <c r="AT73" s="6">
        <v>5</v>
      </c>
      <c r="AU73" s="6">
        <v>0</v>
      </c>
      <c r="AV73" s="7">
        <v>-5</v>
      </c>
      <c r="AW73" s="7">
        <v>0</v>
      </c>
      <c r="AX73" s="7"/>
      <c r="AY73" s="7">
        <v>0</v>
      </c>
      <c r="AZ73" s="6"/>
      <c r="BA73" s="6">
        <v>3</v>
      </c>
      <c r="BB73" s="6"/>
      <c r="BC73" s="6">
        <v>0</v>
      </c>
      <c r="BD73" s="7"/>
      <c r="BE73" s="7">
        <f>IF(DM73&gt;=70, 5, 0)</f>
        <v>0</v>
      </c>
      <c r="BF73" s="7"/>
      <c r="BG73" s="7"/>
      <c r="BH73" s="7">
        <v>0</v>
      </c>
      <c r="BI73" s="6"/>
      <c r="BJ73" s="6">
        <f>IF(DZ73&gt;=70, 6, 0)</f>
        <v>0</v>
      </c>
      <c r="BK73" s="6">
        <v>0</v>
      </c>
      <c r="BL73" s="7"/>
      <c r="BM73" s="7"/>
      <c r="BN73" s="7"/>
      <c r="BO73" s="6"/>
      <c r="BP73" s="6">
        <f>IF(EC73&gt;=70, 6, 0)</f>
        <v>0</v>
      </c>
      <c r="BQ73" s="6"/>
      <c r="BR73" s="7"/>
      <c r="BS73" s="7"/>
      <c r="BT73" s="7"/>
      <c r="BU73" s="6"/>
      <c r="BV73" s="6">
        <f>IF(DP73&gt;=70, 5, 0)</f>
        <v>0</v>
      </c>
      <c r="BW73" s="6"/>
      <c r="BX73" s="6"/>
      <c r="BY73" s="6"/>
      <c r="BZ73" s="7"/>
      <c r="CA73" s="7"/>
      <c r="CB73" s="7"/>
      <c r="CC73" s="6"/>
      <c r="CD73" s="6">
        <f>IF(DS73&gt;=70, 5, 0)</f>
        <v>0</v>
      </c>
      <c r="CE73" s="6"/>
      <c r="CF73" s="6"/>
      <c r="CG73" s="6"/>
      <c r="CH73" s="7"/>
      <c r="CI73" s="7"/>
      <c r="CJ73" s="7"/>
      <c r="CK73" s="6"/>
      <c r="CL73" s="6">
        <f>IF(DV73&gt;=70, 5, 0)</f>
        <v>0</v>
      </c>
      <c r="CM73" s="6"/>
      <c r="CN73" s="6"/>
      <c r="CO73" s="6"/>
      <c r="CP73" s="7"/>
      <c r="CQ73" s="7">
        <f>IF(EF73&gt;=70, 6, 0)</f>
        <v>0</v>
      </c>
      <c r="CR73" s="7"/>
      <c r="CS73" s="6"/>
      <c r="CT73" s="7"/>
      <c r="CU73" s="6"/>
      <c r="CV73" s="10">
        <f>SUM(AR73:CU73)</f>
        <v>3</v>
      </c>
      <c r="CW73" s="10">
        <v>50</v>
      </c>
      <c r="CX73" s="17">
        <f>CV73+CW73</f>
        <v>53</v>
      </c>
      <c r="CY73" s="1">
        <v>82.86</v>
      </c>
      <c r="CZ73" s="18">
        <v>0</v>
      </c>
      <c r="DA73" s="18">
        <v>0</v>
      </c>
      <c r="DB73" s="29">
        <f>AVERAGE(CZ73:DA73)</f>
        <v>0</v>
      </c>
      <c r="DC73" s="1">
        <v>0</v>
      </c>
      <c r="DD73" s="29">
        <v>0</v>
      </c>
      <c r="DE73" s="1">
        <v>0</v>
      </c>
      <c r="DF73" s="29">
        <v>0</v>
      </c>
      <c r="DG73" s="18">
        <v>0</v>
      </c>
      <c r="DH73" s="18">
        <v>0</v>
      </c>
      <c r="DI73" s="1">
        <f>AVERAGE(DG73:DH73)</f>
        <v>0</v>
      </c>
      <c r="DJ73" s="15">
        <f>AVERAGE(CY73,DB73:DF73,DI73)</f>
        <v>11.837142857142856</v>
      </c>
      <c r="DK73" s="1">
        <v>40</v>
      </c>
      <c r="DL73" s="1">
        <v>0</v>
      </c>
      <c r="DM73" s="1">
        <f>MAX(DK73:DL73)</f>
        <v>40</v>
      </c>
      <c r="DN73" s="29">
        <v>0</v>
      </c>
      <c r="DO73" s="29">
        <v>0</v>
      </c>
      <c r="DP73" s="29">
        <f>MAX(DN73:DO73)</f>
        <v>0</v>
      </c>
      <c r="DQ73" s="1">
        <v>0</v>
      </c>
      <c r="DR73" s="1">
        <v>0</v>
      </c>
      <c r="DS73" s="1">
        <f>MAX(DQ73:DR73)</f>
        <v>0</v>
      </c>
      <c r="DT73" s="29">
        <v>0</v>
      </c>
      <c r="DU73" s="29">
        <v>0</v>
      </c>
      <c r="DV73" s="29">
        <f>MAX(DT73:DU73)</f>
        <v>0</v>
      </c>
      <c r="DW73" s="15">
        <f>AVERAGE(DM73,DP73,DS73,DV73)</f>
        <v>10</v>
      </c>
      <c r="DX73" s="1">
        <v>6.67</v>
      </c>
      <c r="DY73" s="1">
        <v>0</v>
      </c>
      <c r="DZ73" s="1">
        <f>MAX(DX73:DY73)</f>
        <v>6.67</v>
      </c>
      <c r="EA73" s="29">
        <v>0</v>
      </c>
      <c r="EB73" s="29">
        <v>0</v>
      </c>
      <c r="EC73" s="29">
        <f>MAX(EA73:EB73)</f>
        <v>0</v>
      </c>
      <c r="ED73" s="1">
        <v>0</v>
      </c>
      <c r="EE73" s="1">
        <v>0</v>
      </c>
      <c r="EF73" s="1">
        <f>MAX(ED73:EE73)</f>
        <v>0</v>
      </c>
      <c r="EG73" s="15">
        <f>AVERAGE(DZ73,EC73,EF73)</f>
        <v>2.2233333333333332</v>
      </c>
      <c r="EH73" s="3">
        <v>0.25</v>
      </c>
      <c r="EI73" s="3">
        <v>0.2</v>
      </c>
      <c r="EJ73" s="3">
        <v>0.25</v>
      </c>
      <c r="EK73" s="3">
        <v>0.3</v>
      </c>
      <c r="EL73" s="25">
        <f>MIN(IF(C73="Yes",AQ73+CX73,0),100)</f>
        <v>54.5</v>
      </c>
      <c r="EM73" s="25">
        <f>IF(EQ73&lt;0,EL73+EQ73*-4,EL73)</f>
        <v>54.5</v>
      </c>
      <c r="EN73" s="25">
        <f>MIN(IF(C73="Yes",AQ73+DJ73,0), 100)</f>
        <v>13.337142857142856</v>
      </c>
      <c r="EO73" s="25">
        <f>MIN(IF(C73="Yes",AQ73+DW73,0),100)</f>
        <v>11.5</v>
      </c>
      <c r="EP73" s="25">
        <f>MIN(IF(C73="Yes",AQ73+EG73,0), 100)</f>
        <v>3.7233333333333332</v>
      </c>
      <c r="EQ73" s="26">
        <f>EH73*EL73+EI73*EN73+EJ73*EO73+EK73*EP73</f>
        <v>20.284428571428574</v>
      </c>
      <c r="ER73" s="26">
        <f>EH73*EM73+EI73*EN73+EJ73*EO73+EK73*EP73</f>
        <v>20.284428571428574</v>
      </c>
    </row>
    <row r="74" spans="1:148" customFormat="1" x14ac:dyDescent="0.25">
      <c r="A74">
        <v>1402018047</v>
      </c>
      <c r="B74" t="s">
        <v>107</v>
      </c>
      <c r="C74" s="2" t="s">
        <v>108</v>
      </c>
      <c r="D74" s="6"/>
      <c r="E74" s="6"/>
      <c r="F74" s="7"/>
      <c r="G74" s="7"/>
      <c r="H74" s="6">
        <v>1</v>
      </c>
      <c r="I74" s="6">
        <v>1</v>
      </c>
      <c r="J74" s="7">
        <v>0</v>
      </c>
      <c r="K74" s="7"/>
      <c r="L74" s="6"/>
      <c r="M74" s="8"/>
      <c r="N74" s="7"/>
      <c r="O74" s="7"/>
      <c r="P74" s="6"/>
      <c r="Q74" s="8"/>
      <c r="R74" s="7"/>
      <c r="S74" s="7"/>
      <c r="T74" s="6"/>
      <c r="U74" s="6"/>
      <c r="V74" s="7"/>
      <c r="W74" s="7"/>
      <c r="X74" s="6"/>
      <c r="Y74" s="6"/>
      <c r="Z74" s="7"/>
      <c r="AA74" s="7"/>
      <c r="AB74" s="6"/>
      <c r="AC74" s="6"/>
      <c r="AD74" s="7"/>
      <c r="AE74" s="8"/>
      <c r="AF74" s="10">
        <v>14</v>
      </c>
      <c r="AG74" s="10">
        <v>10</v>
      </c>
      <c r="AH74" s="10">
        <f>COUNT(D74:AE74)</f>
        <v>3</v>
      </c>
      <c r="AI74" s="22">
        <f>IF(C74="Yes",(AF74-AH74+(CX74-50)/AG74)/AF74,0)</f>
        <v>0.92142857142857149</v>
      </c>
      <c r="AJ74" s="11">
        <f>SUM(D74:AE74)</f>
        <v>2</v>
      </c>
      <c r="AK74" s="10">
        <f>MAX(AJ74-AL74-AM74,0)*-1</f>
        <v>0</v>
      </c>
      <c r="AL74" s="10">
        <v>10</v>
      </c>
      <c r="AM74" s="10">
        <v>3</v>
      </c>
      <c r="AN74" s="7">
        <f>AJ74+AK74+AO74</f>
        <v>2</v>
      </c>
      <c r="AO74" s="6"/>
      <c r="AP74" s="3">
        <v>0.5</v>
      </c>
      <c r="AQ74" s="15">
        <f>MIN(AN74,AL74)*AP74</f>
        <v>1</v>
      </c>
      <c r="AR74" s="6">
        <v>0</v>
      </c>
      <c r="AS74" s="6">
        <v>0</v>
      </c>
      <c r="AT74" s="6">
        <v>1</v>
      </c>
      <c r="AU74" s="6">
        <v>0</v>
      </c>
      <c r="AV74" s="7"/>
      <c r="AW74" s="7">
        <v>0</v>
      </c>
      <c r="AX74" s="7"/>
      <c r="AY74" s="7">
        <v>0</v>
      </c>
      <c r="AZ74" s="6"/>
      <c r="BA74" s="6">
        <v>3</v>
      </c>
      <c r="BB74" s="6"/>
      <c r="BC74" s="6">
        <v>0</v>
      </c>
      <c r="BD74" s="7"/>
      <c r="BE74" s="7">
        <f>IF(DM74&gt;=70, 5, 0)</f>
        <v>0</v>
      </c>
      <c r="BF74" s="7"/>
      <c r="BG74" s="7"/>
      <c r="BH74" s="7">
        <v>0</v>
      </c>
      <c r="BI74" s="6"/>
      <c r="BJ74" s="6">
        <f>IF(DZ74&gt;=70, 6, 0)</f>
        <v>0</v>
      </c>
      <c r="BK74" s="6">
        <v>-5</v>
      </c>
      <c r="BL74" s="7"/>
      <c r="BM74" s="7"/>
      <c r="BN74" s="7"/>
      <c r="BO74" s="6"/>
      <c r="BP74" s="6">
        <f>IF(EC74&gt;=70, 6, 0)</f>
        <v>0</v>
      </c>
      <c r="BQ74" s="6"/>
      <c r="BR74" s="7"/>
      <c r="BS74" s="7"/>
      <c r="BT74" s="7"/>
      <c r="BU74" s="6"/>
      <c r="BV74" s="6">
        <f>IF(DP74&gt;=70, 5, 0)</f>
        <v>0</v>
      </c>
      <c r="BW74" s="6"/>
      <c r="BX74" s="6"/>
      <c r="BY74" s="6"/>
      <c r="BZ74" s="7"/>
      <c r="CA74" s="7"/>
      <c r="CB74" s="7"/>
      <c r="CC74" s="6"/>
      <c r="CD74" s="6">
        <f>IF(DS74&gt;=70, 5, 0)</f>
        <v>0</v>
      </c>
      <c r="CE74" s="6"/>
      <c r="CF74" s="6"/>
      <c r="CG74" s="6"/>
      <c r="CH74" s="7"/>
      <c r="CI74" s="7"/>
      <c r="CJ74" s="7"/>
      <c r="CK74" s="6"/>
      <c r="CL74" s="6">
        <f>IF(DV74&gt;=70, 5, 0)</f>
        <v>0</v>
      </c>
      <c r="CM74" s="6"/>
      <c r="CN74" s="6"/>
      <c r="CO74" s="6"/>
      <c r="CP74" s="7"/>
      <c r="CQ74" s="7">
        <f>IF(EF74&gt;=70, 6, 0)</f>
        <v>0</v>
      </c>
      <c r="CR74" s="7"/>
      <c r="CS74" s="6">
        <v>20</v>
      </c>
      <c r="CT74" s="7"/>
      <c r="CU74" s="6"/>
      <c r="CV74" s="10">
        <f>SUM(AR74:CU74)</f>
        <v>19</v>
      </c>
      <c r="CW74" s="10">
        <v>50</v>
      </c>
      <c r="CX74" s="17">
        <f>CV74+CW74</f>
        <v>69</v>
      </c>
      <c r="CY74" s="1">
        <v>40</v>
      </c>
      <c r="CZ74" s="18">
        <v>0</v>
      </c>
      <c r="DA74" s="18">
        <v>0</v>
      </c>
      <c r="DB74" s="29">
        <f>AVERAGE(CZ74:DA74)</f>
        <v>0</v>
      </c>
      <c r="DC74" s="1">
        <v>0</v>
      </c>
      <c r="DD74" s="29">
        <v>0</v>
      </c>
      <c r="DE74" s="1">
        <v>0</v>
      </c>
      <c r="DF74" s="29">
        <v>0</v>
      </c>
      <c r="DG74" s="18">
        <v>0</v>
      </c>
      <c r="DH74" s="18">
        <v>0</v>
      </c>
      <c r="DI74" s="1">
        <f>AVERAGE(DG74:DH74)</f>
        <v>0</v>
      </c>
      <c r="DJ74" s="15">
        <f>AVERAGE(CY74,DB74:DF74,DI74)</f>
        <v>5.7142857142857144</v>
      </c>
      <c r="DK74" s="1">
        <v>13.33</v>
      </c>
      <c r="DL74" s="1">
        <v>0</v>
      </c>
      <c r="DM74" s="1">
        <f>MAX(DK74:DL74)</f>
        <v>13.33</v>
      </c>
      <c r="DN74" s="29">
        <v>0</v>
      </c>
      <c r="DO74" s="29">
        <v>0</v>
      </c>
      <c r="DP74" s="29">
        <f>MAX(DN74:DO74)</f>
        <v>0</v>
      </c>
      <c r="DQ74" s="1">
        <v>0</v>
      </c>
      <c r="DR74" s="1">
        <v>0</v>
      </c>
      <c r="DS74" s="1">
        <f>MAX(DQ74:DR74)</f>
        <v>0</v>
      </c>
      <c r="DT74" s="29">
        <v>0</v>
      </c>
      <c r="DU74" s="29">
        <v>0</v>
      </c>
      <c r="DV74" s="29">
        <f>MAX(DT74:DU74)</f>
        <v>0</v>
      </c>
      <c r="DW74" s="15">
        <f>AVERAGE(DM74,DP74,DS74,DV74)</f>
        <v>3.3325</v>
      </c>
      <c r="DX74" s="1">
        <v>0</v>
      </c>
      <c r="DY74" s="1">
        <v>0</v>
      </c>
      <c r="DZ74" s="1">
        <f>MAX(DX74:DY74)</f>
        <v>0</v>
      </c>
      <c r="EA74" s="29">
        <v>0</v>
      </c>
      <c r="EB74" s="29">
        <v>0</v>
      </c>
      <c r="EC74" s="29">
        <f>MAX(EA74:EB74)</f>
        <v>0</v>
      </c>
      <c r="ED74" s="1">
        <v>0</v>
      </c>
      <c r="EE74" s="1">
        <v>0</v>
      </c>
      <c r="EF74" s="1">
        <f>MAX(ED74:EE74)</f>
        <v>0</v>
      </c>
      <c r="EG74" s="15">
        <f>AVERAGE(DZ74,EC74,EF74)</f>
        <v>0</v>
      </c>
      <c r="EH74" s="3">
        <v>0.25</v>
      </c>
      <c r="EI74" s="3">
        <v>0.2</v>
      </c>
      <c r="EJ74" s="3">
        <v>0.25</v>
      </c>
      <c r="EK74" s="3">
        <v>0.3</v>
      </c>
      <c r="EL74" s="25">
        <f>MIN(IF(C74="Yes",AQ74+CX74,0),100)</f>
        <v>70</v>
      </c>
      <c r="EM74" s="25">
        <f>IF(EQ74&lt;0,EL74+EQ74*-4,EL74)</f>
        <v>70</v>
      </c>
      <c r="EN74" s="25">
        <f>MIN(IF(C74="Yes",AQ74+DJ74,0), 100)</f>
        <v>6.7142857142857144</v>
      </c>
      <c r="EO74" s="25">
        <f>MIN(IF(C74="Yes",AQ74+DW74,0),100)</f>
        <v>4.3324999999999996</v>
      </c>
      <c r="EP74" s="25">
        <f>MIN(IF(C74="Yes",AQ74+EG74,0), 100)</f>
        <v>1</v>
      </c>
      <c r="EQ74" s="26">
        <f>EH74*EL74+EI74*EN74+EJ74*EO74+EK74*EP74</f>
        <v>20.225982142857141</v>
      </c>
      <c r="ER74" s="26">
        <f>EH74*EM74+EI74*EN74+EJ74*EO74+EK74*EP74</f>
        <v>20.225982142857141</v>
      </c>
    </row>
    <row r="75" spans="1:148" customFormat="1" x14ac:dyDescent="0.25">
      <c r="A75">
        <v>1402018023</v>
      </c>
      <c r="B75" t="s">
        <v>106</v>
      </c>
      <c r="C75" s="2" t="s">
        <v>108</v>
      </c>
      <c r="D75" s="6"/>
      <c r="E75" s="6"/>
      <c r="F75" s="7"/>
      <c r="G75" s="7">
        <v>1</v>
      </c>
      <c r="H75" s="6">
        <v>1</v>
      </c>
      <c r="I75" s="6"/>
      <c r="J75" s="7"/>
      <c r="K75" s="7"/>
      <c r="L75" s="6"/>
      <c r="M75" s="8"/>
      <c r="N75" s="7"/>
      <c r="O75" s="7"/>
      <c r="P75" s="6"/>
      <c r="Q75" s="8"/>
      <c r="R75" s="7"/>
      <c r="S75" s="7"/>
      <c r="T75" s="6"/>
      <c r="U75" s="6"/>
      <c r="V75" s="7"/>
      <c r="W75" s="7"/>
      <c r="X75" s="6"/>
      <c r="Y75" s="6"/>
      <c r="Z75" s="7"/>
      <c r="AA75" s="7"/>
      <c r="AB75" s="6"/>
      <c r="AC75" s="6"/>
      <c r="AD75" s="7"/>
      <c r="AE75" s="8"/>
      <c r="AF75" s="10">
        <v>14</v>
      </c>
      <c r="AG75" s="10">
        <v>10</v>
      </c>
      <c r="AH75" s="10">
        <f>COUNT(D75:AE75)</f>
        <v>2</v>
      </c>
      <c r="AI75" s="22">
        <f>IF(C75="Yes",(AF75-AH75+(CX75-50)/AG75)/AF75,0)</f>
        <v>0.88571428571428579</v>
      </c>
      <c r="AJ75" s="11">
        <f>SUM(D75:AE75)</f>
        <v>2</v>
      </c>
      <c r="AK75" s="10">
        <f>MAX(AJ75-AL75-AM75,0)*-1</f>
        <v>0</v>
      </c>
      <c r="AL75" s="10">
        <v>10</v>
      </c>
      <c r="AM75" s="10">
        <v>3</v>
      </c>
      <c r="AN75" s="7">
        <f>AJ75+AK75+AO75</f>
        <v>2</v>
      </c>
      <c r="AO75" s="6"/>
      <c r="AP75" s="3">
        <v>0.5</v>
      </c>
      <c r="AQ75" s="15">
        <f>MIN(AN75,AL75)*AP75</f>
        <v>1</v>
      </c>
      <c r="AR75" s="6">
        <v>0</v>
      </c>
      <c r="AS75" s="6">
        <v>0</v>
      </c>
      <c r="AT75" s="6">
        <v>1</v>
      </c>
      <c r="AU75" s="6">
        <v>0</v>
      </c>
      <c r="AV75" s="7"/>
      <c r="AW75" s="7">
        <v>0</v>
      </c>
      <c r="AX75" s="7"/>
      <c r="AY75" s="7">
        <v>0</v>
      </c>
      <c r="AZ75" s="6"/>
      <c r="BA75" s="6">
        <v>3</v>
      </c>
      <c r="BB75" s="6"/>
      <c r="BC75" s="6">
        <v>0</v>
      </c>
      <c r="BD75" s="7"/>
      <c r="BE75" s="7">
        <f>IF(DM75&gt;=70, 5, 0)</f>
        <v>0</v>
      </c>
      <c r="BF75" s="7"/>
      <c r="BG75" s="7"/>
      <c r="BH75" s="7">
        <v>0</v>
      </c>
      <c r="BI75" s="6"/>
      <c r="BJ75" s="6">
        <f>IF(DZ75&gt;=70, 6, 0)</f>
        <v>0</v>
      </c>
      <c r="BK75" s="6">
        <v>0</v>
      </c>
      <c r="BL75" s="7"/>
      <c r="BM75" s="7"/>
      <c r="BN75" s="7"/>
      <c r="BO75" s="6"/>
      <c r="BP75" s="6">
        <f>IF(EC75&gt;=70, 6, 0)</f>
        <v>0</v>
      </c>
      <c r="BQ75" s="6"/>
      <c r="BR75" s="7"/>
      <c r="BS75" s="7"/>
      <c r="BT75" s="7"/>
      <c r="BU75" s="6"/>
      <c r="BV75" s="6">
        <f>IF(DP75&gt;=70, 5, 0)</f>
        <v>0</v>
      </c>
      <c r="BW75" s="6"/>
      <c r="BX75" s="6"/>
      <c r="BY75" s="6"/>
      <c r="BZ75" s="7"/>
      <c r="CA75" s="7"/>
      <c r="CB75" s="7"/>
      <c r="CC75" s="6"/>
      <c r="CD75" s="6">
        <f>IF(DS75&gt;=70, 5, 0)</f>
        <v>0</v>
      </c>
      <c r="CE75" s="6"/>
      <c r="CF75" s="6"/>
      <c r="CG75" s="6"/>
      <c r="CH75" s="7"/>
      <c r="CI75" s="7"/>
      <c r="CJ75" s="7"/>
      <c r="CK75" s="6"/>
      <c r="CL75" s="6">
        <f>IF(DV75&gt;=70, 5, 0)</f>
        <v>0</v>
      </c>
      <c r="CM75" s="6"/>
      <c r="CN75" s="6"/>
      <c r="CO75" s="6"/>
      <c r="CP75" s="7"/>
      <c r="CQ75" s="7">
        <f>IF(EF75&gt;=70, 6, 0)</f>
        <v>0</v>
      </c>
      <c r="CR75" s="7"/>
      <c r="CS75" s="6"/>
      <c r="CT75" s="7"/>
      <c r="CU75" s="6"/>
      <c r="CV75" s="10">
        <f>SUM(AR75:CU75)</f>
        <v>4</v>
      </c>
      <c r="CW75" s="10">
        <v>50</v>
      </c>
      <c r="CX75" s="17">
        <f>CV75+CW75</f>
        <v>54</v>
      </c>
      <c r="CY75" s="1">
        <v>51.43</v>
      </c>
      <c r="CZ75" s="18">
        <v>0</v>
      </c>
      <c r="DA75" s="18">
        <v>0</v>
      </c>
      <c r="DB75" s="29">
        <f>AVERAGE(CZ75:DA75)</f>
        <v>0</v>
      </c>
      <c r="DC75" s="1">
        <v>0</v>
      </c>
      <c r="DD75" s="29">
        <v>0</v>
      </c>
      <c r="DE75" s="1">
        <v>0</v>
      </c>
      <c r="DF75" s="29">
        <v>0</v>
      </c>
      <c r="DG75" s="18">
        <v>0</v>
      </c>
      <c r="DH75" s="18">
        <v>0</v>
      </c>
      <c r="DI75" s="1">
        <f>AVERAGE(DG75:DH75)</f>
        <v>0</v>
      </c>
      <c r="DJ75" s="15">
        <f>AVERAGE(CY75,DB75:DF75,DI75)</f>
        <v>7.347142857142857</v>
      </c>
      <c r="DK75" s="1">
        <v>40</v>
      </c>
      <c r="DL75" s="1">
        <v>46.67</v>
      </c>
      <c r="DM75" s="1">
        <f>MAX(DK75:DL75)</f>
        <v>46.67</v>
      </c>
      <c r="DN75" s="29">
        <v>0</v>
      </c>
      <c r="DO75" s="29">
        <v>0</v>
      </c>
      <c r="DP75" s="29">
        <f>MAX(DN75:DO75)</f>
        <v>0</v>
      </c>
      <c r="DQ75" s="1">
        <v>0</v>
      </c>
      <c r="DR75" s="1">
        <v>0</v>
      </c>
      <c r="DS75" s="1">
        <f>MAX(DQ75:DR75)</f>
        <v>0</v>
      </c>
      <c r="DT75" s="29">
        <v>0</v>
      </c>
      <c r="DU75" s="29">
        <v>0</v>
      </c>
      <c r="DV75" s="29">
        <f>MAX(DT75:DU75)</f>
        <v>0</v>
      </c>
      <c r="DW75" s="15">
        <f>AVERAGE(DM75,DP75,DS75,DV75)</f>
        <v>11.6675</v>
      </c>
      <c r="DX75" s="1">
        <v>13.33</v>
      </c>
      <c r="DY75" s="1">
        <v>0</v>
      </c>
      <c r="DZ75" s="1">
        <f>MAX(DX75:DY75)</f>
        <v>13.33</v>
      </c>
      <c r="EA75" s="29">
        <v>0</v>
      </c>
      <c r="EB75" s="29">
        <v>0</v>
      </c>
      <c r="EC75" s="29">
        <f>MAX(EA75:EB75)</f>
        <v>0</v>
      </c>
      <c r="ED75" s="1">
        <v>0</v>
      </c>
      <c r="EE75" s="1">
        <v>0</v>
      </c>
      <c r="EF75" s="1">
        <f>MAX(ED75:EE75)</f>
        <v>0</v>
      </c>
      <c r="EG75" s="15">
        <f>AVERAGE(DZ75,EC75,EF75)</f>
        <v>4.4433333333333334</v>
      </c>
      <c r="EH75" s="3">
        <v>0.25</v>
      </c>
      <c r="EI75" s="3">
        <v>0.2</v>
      </c>
      <c r="EJ75" s="3">
        <v>0.25</v>
      </c>
      <c r="EK75" s="3">
        <v>0.3</v>
      </c>
      <c r="EL75" s="25">
        <f>MIN(IF(C75="Yes",AQ75+CX75,0),100)</f>
        <v>55</v>
      </c>
      <c r="EM75" s="25">
        <f>IF(EQ75&lt;0,EL75+EQ75*-4,EL75)</f>
        <v>55</v>
      </c>
      <c r="EN75" s="25">
        <f>MIN(IF(C75="Yes",AQ75+DJ75,0), 100)</f>
        <v>8.3471428571428561</v>
      </c>
      <c r="EO75" s="25">
        <f>MIN(IF(C75="Yes",AQ75+DW75,0),100)</f>
        <v>12.6675</v>
      </c>
      <c r="EP75" s="25">
        <f>MIN(IF(C75="Yes",AQ75+EG75,0), 100)</f>
        <v>5.4433333333333334</v>
      </c>
      <c r="EQ75" s="26">
        <f>EH75*EL75+EI75*EN75+EJ75*EO75+EK75*EP75</f>
        <v>20.219303571428572</v>
      </c>
      <c r="ER75" s="26">
        <f>EH75*EM75+EI75*EN75+EJ75*EO75+EK75*EP75</f>
        <v>20.219303571428572</v>
      </c>
    </row>
    <row r="76" spans="1:148" customFormat="1" x14ac:dyDescent="0.25">
      <c r="A76">
        <v>1402017051</v>
      </c>
      <c r="B76" t="s">
        <v>107</v>
      </c>
      <c r="C76" s="2" t="s">
        <v>108</v>
      </c>
      <c r="D76" s="6">
        <v>1</v>
      </c>
      <c r="E76" s="6"/>
      <c r="F76" s="7">
        <v>1</v>
      </c>
      <c r="G76" s="7">
        <v>1</v>
      </c>
      <c r="H76" s="6">
        <v>1</v>
      </c>
      <c r="I76" s="6"/>
      <c r="J76" s="7"/>
      <c r="K76" s="7"/>
      <c r="L76" s="6">
        <v>1</v>
      </c>
      <c r="M76" s="8"/>
      <c r="N76" s="7"/>
      <c r="O76" s="7"/>
      <c r="P76" s="6"/>
      <c r="Q76" s="8"/>
      <c r="R76" s="7"/>
      <c r="S76" s="7"/>
      <c r="T76" s="6"/>
      <c r="U76" s="6"/>
      <c r="V76" s="7"/>
      <c r="W76" s="7"/>
      <c r="X76" s="6"/>
      <c r="Y76" s="6"/>
      <c r="Z76" s="7"/>
      <c r="AA76" s="7"/>
      <c r="AB76" s="6"/>
      <c r="AC76" s="6"/>
      <c r="AD76" s="7"/>
      <c r="AE76" s="8"/>
      <c r="AF76" s="10">
        <v>14</v>
      </c>
      <c r="AG76" s="10">
        <v>10</v>
      </c>
      <c r="AH76" s="10">
        <f>COUNT(D76:AE76)</f>
        <v>5</v>
      </c>
      <c r="AI76" s="22">
        <f>IF(C76="Yes",(AF76-AH76+(CX76-50)/AG76)/AF76,0)</f>
        <v>0.68571428571428572</v>
      </c>
      <c r="AJ76" s="11">
        <f>SUM(D76:AE76)</f>
        <v>5</v>
      </c>
      <c r="AK76" s="10">
        <f>MAX(AJ76-AL76-AM76,0)*-1</f>
        <v>0</v>
      </c>
      <c r="AL76" s="10">
        <v>10</v>
      </c>
      <c r="AM76" s="10">
        <v>3</v>
      </c>
      <c r="AN76" s="7">
        <f>AJ76+AK76+AO76</f>
        <v>5</v>
      </c>
      <c r="AO76" s="6"/>
      <c r="AP76" s="3">
        <v>0.5</v>
      </c>
      <c r="AQ76" s="15">
        <f>MIN(AN76,AL76)*AP76</f>
        <v>2.5</v>
      </c>
      <c r="AR76" s="6">
        <v>0</v>
      </c>
      <c r="AS76" s="6">
        <v>0</v>
      </c>
      <c r="AT76" s="6">
        <v>3</v>
      </c>
      <c r="AU76" s="6">
        <v>0</v>
      </c>
      <c r="AV76" s="7"/>
      <c r="AW76" s="7">
        <v>0</v>
      </c>
      <c r="AX76" s="7"/>
      <c r="AY76" s="7">
        <v>0</v>
      </c>
      <c r="AZ76" s="6"/>
      <c r="BA76" s="6">
        <v>3</v>
      </c>
      <c r="BB76" s="6"/>
      <c r="BC76" s="6">
        <v>0</v>
      </c>
      <c r="BD76" s="7"/>
      <c r="BE76" s="7">
        <f>IF(DM76&gt;=70, 5, 0)</f>
        <v>0</v>
      </c>
      <c r="BF76" s="7"/>
      <c r="BG76" s="7"/>
      <c r="BH76" s="7">
        <v>0</v>
      </c>
      <c r="BI76" s="6"/>
      <c r="BJ76" s="6">
        <f>IF(DZ76&gt;=70, 6, 0)</f>
        <v>0</v>
      </c>
      <c r="BK76" s="6">
        <v>0</v>
      </c>
      <c r="BL76" s="7"/>
      <c r="BM76" s="7"/>
      <c r="BN76" s="7"/>
      <c r="BO76" s="6"/>
      <c r="BP76" s="6">
        <f>IF(EC76&gt;=70, 6, 0)</f>
        <v>0</v>
      </c>
      <c r="BQ76" s="6"/>
      <c r="BR76" s="7"/>
      <c r="BS76" s="7"/>
      <c r="BT76" s="7"/>
      <c r="BU76" s="6"/>
      <c r="BV76" s="6">
        <f>IF(DP76&gt;=70, 5, 0)</f>
        <v>0</v>
      </c>
      <c r="BW76" s="6"/>
      <c r="BX76" s="6"/>
      <c r="BY76" s="6"/>
      <c r="BZ76" s="7"/>
      <c r="CA76" s="7"/>
      <c r="CB76" s="7"/>
      <c r="CC76" s="6"/>
      <c r="CD76" s="6">
        <f>IF(DS76&gt;=70, 5, 0)</f>
        <v>0</v>
      </c>
      <c r="CE76" s="6"/>
      <c r="CF76" s="6"/>
      <c r="CG76" s="6"/>
      <c r="CH76" s="7"/>
      <c r="CI76" s="7"/>
      <c r="CJ76" s="7"/>
      <c r="CK76" s="6"/>
      <c r="CL76" s="6">
        <f>IF(DV76&gt;=70, 5, 0)</f>
        <v>0</v>
      </c>
      <c r="CM76" s="6"/>
      <c r="CN76" s="6"/>
      <c r="CO76" s="6"/>
      <c r="CP76" s="7"/>
      <c r="CQ76" s="7">
        <f>IF(EF76&gt;=70, 6, 0)</f>
        <v>0</v>
      </c>
      <c r="CR76" s="7"/>
      <c r="CS76" s="6"/>
      <c r="CT76" s="7"/>
      <c r="CU76" s="6"/>
      <c r="CV76" s="10">
        <f>SUM(AR76:CU76)</f>
        <v>6</v>
      </c>
      <c r="CW76" s="10">
        <v>50</v>
      </c>
      <c r="CX76" s="17">
        <f>CV76+CW76</f>
        <v>56</v>
      </c>
      <c r="CY76" s="1">
        <v>71.430000000000007</v>
      </c>
      <c r="CZ76" s="18">
        <v>0</v>
      </c>
      <c r="DA76" s="18">
        <v>0</v>
      </c>
      <c r="DB76" s="29">
        <f>AVERAGE(CZ76:DA76)</f>
        <v>0</v>
      </c>
      <c r="DC76" s="1">
        <v>0</v>
      </c>
      <c r="DD76" s="29">
        <v>0</v>
      </c>
      <c r="DE76" s="1">
        <v>0</v>
      </c>
      <c r="DF76" s="29">
        <v>0</v>
      </c>
      <c r="DG76" s="18">
        <v>0</v>
      </c>
      <c r="DH76" s="18">
        <v>0</v>
      </c>
      <c r="DI76" s="1">
        <f>AVERAGE(DG76:DH76)</f>
        <v>0</v>
      </c>
      <c r="DJ76" s="15">
        <f>AVERAGE(CY76,DB76:DF76,DI76)</f>
        <v>10.204285714285716</v>
      </c>
      <c r="DK76" s="1">
        <v>26.67</v>
      </c>
      <c r="DL76" s="1">
        <v>0</v>
      </c>
      <c r="DM76" s="1">
        <f>MAX(DK76:DL76)</f>
        <v>26.67</v>
      </c>
      <c r="DN76" s="29">
        <v>0</v>
      </c>
      <c r="DO76" s="29">
        <v>0</v>
      </c>
      <c r="DP76" s="29">
        <f>MAX(DN76:DO76)</f>
        <v>0</v>
      </c>
      <c r="DQ76" s="1">
        <v>0</v>
      </c>
      <c r="DR76" s="1">
        <v>0</v>
      </c>
      <c r="DS76" s="1">
        <f>MAX(DQ76:DR76)</f>
        <v>0</v>
      </c>
      <c r="DT76" s="29">
        <v>0</v>
      </c>
      <c r="DU76" s="29">
        <v>0</v>
      </c>
      <c r="DV76" s="29">
        <f>MAX(DT76:DU76)</f>
        <v>0</v>
      </c>
      <c r="DW76" s="15">
        <f>AVERAGE(DM76,DP76,DS76,DV76)</f>
        <v>6.6675000000000004</v>
      </c>
      <c r="DX76" s="1">
        <v>0</v>
      </c>
      <c r="DY76" s="1">
        <v>0</v>
      </c>
      <c r="DZ76" s="1">
        <f>MAX(DX76:DY76)</f>
        <v>0</v>
      </c>
      <c r="EA76" s="29">
        <v>0</v>
      </c>
      <c r="EB76" s="29">
        <v>0</v>
      </c>
      <c r="EC76" s="29">
        <f>MAX(EA76:EB76)</f>
        <v>0</v>
      </c>
      <c r="ED76" s="1">
        <v>0</v>
      </c>
      <c r="EE76" s="1">
        <v>0</v>
      </c>
      <c r="EF76" s="1">
        <f>MAX(ED76:EE76)</f>
        <v>0</v>
      </c>
      <c r="EG76" s="15">
        <f>AVERAGE(DZ76,EC76,EF76)</f>
        <v>0</v>
      </c>
      <c r="EH76" s="3">
        <v>0.25</v>
      </c>
      <c r="EI76" s="3">
        <v>0.2</v>
      </c>
      <c r="EJ76" s="3">
        <v>0.25</v>
      </c>
      <c r="EK76" s="3">
        <v>0.3</v>
      </c>
      <c r="EL76" s="25">
        <f>MIN(IF(C76="Yes",AQ76+CX76,0),100)</f>
        <v>58.5</v>
      </c>
      <c r="EM76" s="25">
        <f>IF(EQ76&lt;0,EL76+EQ76*-4,EL76)</f>
        <v>58.5</v>
      </c>
      <c r="EN76" s="25">
        <f>MIN(IF(C76="Yes",AQ76+DJ76,0), 100)</f>
        <v>12.704285714285716</v>
      </c>
      <c r="EO76" s="25">
        <f>MIN(IF(C76="Yes",AQ76+DW76,0),100)</f>
        <v>9.1675000000000004</v>
      </c>
      <c r="EP76" s="25">
        <f>MIN(IF(C76="Yes",AQ76+EG76,0), 100)</f>
        <v>2.5</v>
      </c>
      <c r="EQ76" s="26">
        <f>EH76*EL76+EI76*EN76+EJ76*EO76+EK76*EP76</f>
        <v>20.207732142857143</v>
      </c>
      <c r="ER76" s="26">
        <f>EH76*EM76+EI76*EN76+EJ76*EO76+EK76*EP76</f>
        <v>20.207732142857143</v>
      </c>
    </row>
    <row r="77" spans="1:148" customFormat="1" x14ac:dyDescent="0.25">
      <c r="A77">
        <v>1402019068</v>
      </c>
      <c r="B77" t="s">
        <v>106</v>
      </c>
      <c r="C77" s="2" t="s">
        <v>108</v>
      </c>
      <c r="D77" s="6">
        <v>1</v>
      </c>
      <c r="E77" s="6"/>
      <c r="F77" s="7"/>
      <c r="G77" s="7">
        <v>1</v>
      </c>
      <c r="H77" s="6"/>
      <c r="I77" s="6">
        <v>1</v>
      </c>
      <c r="J77" s="7"/>
      <c r="K77" s="7"/>
      <c r="L77" s="6"/>
      <c r="M77" s="8"/>
      <c r="N77" s="7"/>
      <c r="O77" s="7"/>
      <c r="P77" s="6"/>
      <c r="Q77" s="8"/>
      <c r="R77" s="7"/>
      <c r="S77" s="7"/>
      <c r="T77" s="6"/>
      <c r="U77" s="6"/>
      <c r="V77" s="7"/>
      <c r="W77" s="7"/>
      <c r="X77" s="6"/>
      <c r="Y77" s="6"/>
      <c r="Z77" s="7"/>
      <c r="AA77" s="7"/>
      <c r="AB77" s="6"/>
      <c r="AC77" s="6"/>
      <c r="AD77" s="7"/>
      <c r="AE77" s="8"/>
      <c r="AF77" s="10">
        <v>14</v>
      </c>
      <c r="AG77" s="10">
        <v>10</v>
      </c>
      <c r="AH77" s="10">
        <f>COUNT(D77:AE77)</f>
        <v>3</v>
      </c>
      <c r="AI77" s="22">
        <f>IF(C77="Yes",(AF77-AH77+(CX77-50)/AG77)/AF77,0)</f>
        <v>0.79999999999999993</v>
      </c>
      <c r="AJ77" s="11">
        <f>SUM(D77:AE77)</f>
        <v>3</v>
      </c>
      <c r="AK77" s="10">
        <f>MAX(AJ77-AL77-AM77,0)*-1</f>
        <v>0</v>
      </c>
      <c r="AL77" s="10">
        <v>10</v>
      </c>
      <c r="AM77" s="10">
        <v>3</v>
      </c>
      <c r="AN77" s="7">
        <f>AJ77+AK77+AO77</f>
        <v>3</v>
      </c>
      <c r="AO77" s="6"/>
      <c r="AP77" s="3">
        <v>0.5</v>
      </c>
      <c r="AQ77" s="15">
        <f>MIN(AN77,AL77)*AP77</f>
        <v>1.5</v>
      </c>
      <c r="AR77" s="6">
        <v>0</v>
      </c>
      <c r="AS77" s="6">
        <v>0</v>
      </c>
      <c r="AT77" s="6">
        <v>2</v>
      </c>
      <c r="AU77" s="6">
        <v>0</v>
      </c>
      <c r="AV77" s="7"/>
      <c r="AW77" s="7">
        <v>0</v>
      </c>
      <c r="AX77" s="7"/>
      <c r="AY77" s="7">
        <v>0</v>
      </c>
      <c r="AZ77" s="6"/>
      <c r="BA77" s="6">
        <v>0</v>
      </c>
      <c r="BB77" s="6"/>
      <c r="BC77" s="6">
        <v>0</v>
      </c>
      <c r="BD77" s="7"/>
      <c r="BE77" s="7">
        <f>IF(DM77&gt;=70, 5, 0)</f>
        <v>0</v>
      </c>
      <c r="BF77" s="7"/>
      <c r="BG77" s="7"/>
      <c r="BH77" s="7">
        <v>0</v>
      </c>
      <c r="BI77" s="6"/>
      <c r="BJ77" s="6">
        <f>IF(DZ77&gt;=70, 6, 0)</f>
        <v>0</v>
      </c>
      <c r="BK77" s="6">
        <v>0</v>
      </c>
      <c r="BL77" s="7"/>
      <c r="BM77" s="7"/>
      <c r="BN77" s="7"/>
      <c r="BO77" s="6"/>
      <c r="BP77" s="6">
        <f>IF(EC77&gt;=70, 6, 0)</f>
        <v>0</v>
      </c>
      <c r="BQ77" s="6"/>
      <c r="BR77" s="7"/>
      <c r="BS77" s="7"/>
      <c r="BT77" s="7"/>
      <c r="BU77" s="6"/>
      <c r="BV77" s="6">
        <f>IF(DP77&gt;=70, 5, 0)</f>
        <v>0</v>
      </c>
      <c r="BW77" s="6"/>
      <c r="BX77" s="6"/>
      <c r="BY77" s="6"/>
      <c r="BZ77" s="7"/>
      <c r="CA77" s="7"/>
      <c r="CB77" s="7"/>
      <c r="CC77" s="6"/>
      <c r="CD77" s="6">
        <f>IF(DS77&gt;=70, 5, 0)</f>
        <v>0</v>
      </c>
      <c r="CE77" s="6"/>
      <c r="CF77" s="6"/>
      <c r="CG77" s="6"/>
      <c r="CH77" s="7"/>
      <c r="CI77" s="7"/>
      <c r="CJ77" s="7"/>
      <c r="CK77" s="6"/>
      <c r="CL77" s="6">
        <f>IF(DV77&gt;=70, 5, 0)</f>
        <v>0</v>
      </c>
      <c r="CM77" s="6"/>
      <c r="CN77" s="6"/>
      <c r="CO77" s="6"/>
      <c r="CP77" s="7"/>
      <c r="CQ77" s="7">
        <f>IF(EF77&gt;=70, 6, 0)</f>
        <v>0</v>
      </c>
      <c r="CR77" s="7"/>
      <c r="CS77" s="6"/>
      <c r="CT77" s="7"/>
      <c r="CU77" s="6"/>
      <c r="CV77" s="10">
        <f>SUM(AR77:CU77)</f>
        <v>2</v>
      </c>
      <c r="CW77" s="10">
        <v>50</v>
      </c>
      <c r="CX77" s="17">
        <f>CV77+CW77</f>
        <v>52</v>
      </c>
      <c r="CY77" s="1">
        <v>91.43</v>
      </c>
      <c r="CZ77" s="18">
        <v>0</v>
      </c>
      <c r="DA77" s="18">
        <v>0</v>
      </c>
      <c r="DB77" s="29">
        <f>AVERAGE(CZ77:DA77)</f>
        <v>0</v>
      </c>
      <c r="DC77" s="1">
        <v>0</v>
      </c>
      <c r="DD77" s="29">
        <v>0</v>
      </c>
      <c r="DE77" s="1">
        <v>0</v>
      </c>
      <c r="DF77" s="29">
        <v>0</v>
      </c>
      <c r="DG77" s="18">
        <v>0</v>
      </c>
      <c r="DH77" s="18">
        <v>0</v>
      </c>
      <c r="DI77" s="1">
        <f>AVERAGE(DG77:DH77)</f>
        <v>0</v>
      </c>
      <c r="DJ77" s="15">
        <f>AVERAGE(CY77,DB77:DF77,DI77)</f>
        <v>13.061428571428573</v>
      </c>
      <c r="DK77" s="1">
        <v>46.67</v>
      </c>
      <c r="DL77" s="1">
        <v>33.33</v>
      </c>
      <c r="DM77" s="1">
        <f>MAX(DK77:DL77)</f>
        <v>46.67</v>
      </c>
      <c r="DN77" s="29">
        <v>0</v>
      </c>
      <c r="DO77" s="29">
        <v>0</v>
      </c>
      <c r="DP77" s="29">
        <f>MAX(DN77:DO77)</f>
        <v>0</v>
      </c>
      <c r="DQ77" s="1">
        <v>0</v>
      </c>
      <c r="DR77" s="1">
        <v>0</v>
      </c>
      <c r="DS77" s="1">
        <f>MAX(DQ77:DR77)</f>
        <v>0</v>
      </c>
      <c r="DT77" s="29">
        <v>0</v>
      </c>
      <c r="DU77" s="29">
        <v>0</v>
      </c>
      <c r="DV77" s="29">
        <f>MAX(DT77:DU77)</f>
        <v>0</v>
      </c>
      <c r="DW77" s="15">
        <f>AVERAGE(DM77,DP77,DS77,DV77)</f>
        <v>11.6675</v>
      </c>
      <c r="DX77" s="1">
        <v>0</v>
      </c>
      <c r="DY77" s="1">
        <v>0</v>
      </c>
      <c r="DZ77" s="1">
        <f>MAX(DX77:DY77)</f>
        <v>0</v>
      </c>
      <c r="EA77" s="29">
        <v>0</v>
      </c>
      <c r="EB77" s="29">
        <v>0</v>
      </c>
      <c r="EC77" s="29">
        <f>MAX(EA77:EB77)</f>
        <v>0</v>
      </c>
      <c r="ED77" s="1">
        <v>0</v>
      </c>
      <c r="EE77" s="1">
        <v>0</v>
      </c>
      <c r="EF77" s="1">
        <f>MAX(ED77:EE77)</f>
        <v>0</v>
      </c>
      <c r="EG77" s="15">
        <f>AVERAGE(DZ77,EC77,EF77)</f>
        <v>0</v>
      </c>
      <c r="EH77" s="3">
        <v>0.25</v>
      </c>
      <c r="EI77" s="3">
        <v>0.2</v>
      </c>
      <c r="EJ77" s="3">
        <v>0.25</v>
      </c>
      <c r="EK77" s="3">
        <v>0.3</v>
      </c>
      <c r="EL77" s="25">
        <f>MIN(IF(C77="Yes",AQ77+CX77,0),100)</f>
        <v>53.5</v>
      </c>
      <c r="EM77" s="25">
        <f>IF(EQ77&lt;0,EL77+EQ77*-4,EL77)</f>
        <v>53.5</v>
      </c>
      <c r="EN77" s="25">
        <f>MIN(IF(C77="Yes",AQ77+DJ77,0), 100)</f>
        <v>14.561428571428573</v>
      </c>
      <c r="EO77" s="25">
        <f>MIN(IF(C77="Yes",AQ77+DW77,0),100)</f>
        <v>13.1675</v>
      </c>
      <c r="EP77" s="25">
        <f>MIN(IF(C77="Yes",AQ77+EG77,0), 100)</f>
        <v>1.5</v>
      </c>
      <c r="EQ77" s="26">
        <f>EH77*EL77+EI77*EN77+EJ77*EO77+EK77*EP77</f>
        <v>20.029160714285716</v>
      </c>
      <c r="ER77" s="26">
        <f>EH77*EM77+EI77*EN77+EJ77*EO77+EK77*EP77</f>
        <v>20.029160714285716</v>
      </c>
    </row>
    <row r="78" spans="1:148" customFormat="1" x14ac:dyDescent="0.25">
      <c r="A78">
        <v>1402017005</v>
      </c>
      <c r="B78" t="s">
        <v>107</v>
      </c>
      <c r="C78" s="2" t="s">
        <v>108</v>
      </c>
      <c r="D78" s="6"/>
      <c r="E78" s="6"/>
      <c r="F78" s="7"/>
      <c r="G78" s="7"/>
      <c r="H78" s="6">
        <v>1</v>
      </c>
      <c r="I78" s="6">
        <v>1</v>
      </c>
      <c r="J78" s="7"/>
      <c r="K78" s="7"/>
      <c r="L78" s="6">
        <v>1</v>
      </c>
      <c r="M78" s="8"/>
      <c r="N78" s="7"/>
      <c r="O78" s="7"/>
      <c r="P78" s="6"/>
      <c r="Q78" s="8"/>
      <c r="R78" s="7"/>
      <c r="S78" s="7"/>
      <c r="T78" s="6"/>
      <c r="U78" s="6"/>
      <c r="V78" s="7"/>
      <c r="W78" s="7"/>
      <c r="X78" s="6"/>
      <c r="Y78" s="6"/>
      <c r="Z78" s="7"/>
      <c r="AA78" s="7"/>
      <c r="AB78" s="6"/>
      <c r="AC78" s="6"/>
      <c r="AD78" s="7"/>
      <c r="AE78" s="8"/>
      <c r="AF78" s="10">
        <v>14</v>
      </c>
      <c r="AG78" s="10">
        <v>10</v>
      </c>
      <c r="AH78" s="10">
        <f>COUNT(D78:AE78)</f>
        <v>3</v>
      </c>
      <c r="AI78" s="22">
        <f>IF(C78="Yes",(AF78-AH78+(CX78-50)/AG78)/AF78,0)</f>
        <v>0.79999999999999993</v>
      </c>
      <c r="AJ78" s="11">
        <f>SUM(D78:AE78)</f>
        <v>3</v>
      </c>
      <c r="AK78" s="10">
        <f>MAX(AJ78-AL78-AM78,0)*-1</f>
        <v>0</v>
      </c>
      <c r="AL78" s="10">
        <v>10</v>
      </c>
      <c r="AM78" s="10">
        <v>3</v>
      </c>
      <c r="AN78" s="7">
        <f>AJ78+AK78+AO78</f>
        <v>3</v>
      </c>
      <c r="AO78" s="6"/>
      <c r="AP78" s="3">
        <v>0.5</v>
      </c>
      <c r="AQ78" s="15">
        <f>MIN(AN78,AL78)*AP78</f>
        <v>1.5</v>
      </c>
      <c r="AR78" s="6">
        <v>0</v>
      </c>
      <c r="AS78" s="6">
        <v>0</v>
      </c>
      <c r="AT78" s="6">
        <v>4</v>
      </c>
      <c r="AU78" s="6">
        <v>0</v>
      </c>
      <c r="AV78" s="7">
        <v>-5</v>
      </c>
      <c r="AW78" s="7">
        <v>0</v>
      </c>
      <c r="AX78" s="7"/>
      <c r="AY78" s="7">
        <v>0</v>
      </c>
      <c r="AZ78" s="6"/>
      <c r="BA78" s="6">
        <v>3</v>
      </c>
      <c r="BB78" s="6"/>
      <c r="BC78" s="6">
        <v>0</v>
      </c>
      <c r="BD78" s="7"/>
      <c r="BE78" s="7">
        <f>IF(DM78&gt;=70, 5, 0)</f>
        <v>0</v>
      </c>
      <c r="BF78" s="7"/>
      <c r="BG78" s="7"/>
      <c r="BH78" s="7">
        <v>0</v>
      </c>
      <c r="BI78" s="6"/>
      <c r="BJ78" s="6">
        <f>IF(DZ78&gt;=70, 6, 0)</f>
        <v>0</v>
      </c>
      <c r="BK78" s="6">
        <v>0</v>
      </c>
      <c r="BL78" s="7"/>
      <c r="BM78" s="7"/>
      <c r="BN78" s="7"/>
      <c r="BO78" s="6"/>
      <c r="BP78" s="6">
        <f>IF(EC78&gt;=70, 6, 0)</f>
        <v>0</v>
      </c>
      <c r="BQ78" s="6"/>
      <c r="BR78" s="7"/>
      <c r="BS78" s="7"/>
      <c r="BT78" s="7"/>
      <c r="BU78" s="6"/>
      <c r="BV78" s="6">
        <f>IF(DP78&gt;=70, 5, 0)</f>
        <v>0</v>
      </c>
      <c r="BW78" s="6"/>
      <c r="BX78" s="6"/>
      <c r="BY78" s="6"/>
      <c r="BZ78" s="7"/>
      <c r="CA78" s="7"/>
      <c r="CB78" s="7"/>
      <c r="CC78" s="6"/>
      <c r="CD78" s="6">
        <f>IF(DS78&gt;=70, 5, 0)</f>
        <v>0</v>
      </c>
      <c r="CE78" s="6"/>
      <c r="CF78" s="6"/>
      <c r="CG78" s="6"/>
      <c r="CH78" s="7"/>
      <c r="CI78" s="7"/>
      <c r="CJ78" s="7"/>
      <c r="CK78" s="6"/>
      <c r="CL78" s="6">
        <f>IF(DV78&gt;=70, 5, 0)</f>
        <v>0</v>
      </c>
      <c r="CM78" s="6"/>
      <c r="CN78" s="6"/>
      <c r="CO78" s="6"/>
      <c r="CP78" s="7"/>
      <c r="CQ78" s="7">
        <f>IF(EF78&gt;=70, 6, 0)</f>
        <v>0</v>
      </c>
      <c r="CR78" s="7"/>
      <c r="CS78" s="6"/>
      <c r="CT78" s="7"/>
      <c r="CU78" s="6"/>
      <c r="CV78" s="10">
        <f>SUM(AR78:CU78)</f>
        <v>2</v>
      </c>
      <c r="CW78" s="10">
        <v>50</v>
      </c>
      <c r="CX78" s="17">
        <f>CV78+CW78</f>
        <v>52</v>
      </c>
      <c r="CY78" s="1">
        <v>65.709999999999994</v>
      </c>
      <c r="CZ78" s="18">
        <v>0</v>
      </c>
      <c r="DA78" s="18">
        <v>0</v>
      </c>
      <c r="DB78" s="29">
        <f>AVERAGE(CZ78:DA78)</f>
        <v>0</v>
      </c>
      <c r="DC78" s="1">
        <v>0</v>
      </c>
      <c r="DD78" s="29">
        <v>0</v>
      </c>
      <c r="DE78" s="1">
        <v>0</v>
      </c>
      <c r="DF78" s="29">
        <v>0</v>
      </c>
      <c r="DG78" s="18">
        <v>0</v>
      </c>
      <c r="DH78" s="18">
        <v>0</v>
      </c>
      <c r="DI78" s="1">
        <f>AVERAGE(DG78:DH78)</f>
        <v>0</v>
      </c>
      <c r="DJ78" s="15">
        <f>AVERAGE(CY78,DB78:DF78,DI78)</f>
        <v>9.387142857142857</v>
      </c>
      <c r="DK78" s="1">
        <v>46.67</v>
      </c>
      <c r="DL78" s="1">
        <v>0</v>
      </c>
      <c r="DM78" s="1">
        <f>MAX(DK78:DL78)</f>
        <v>46.67</v>
      </c>
      <c r="DN78" s="29">
        <v>0</v>
      </c>
      <c r="DO78" s="29">
        <v>0</v>
      </c>
      <c r="DP78" s="29">
        <f>MAX(DN78:DO78)</f>
        <v>0</v>
      </c>
      <c r="DQ78" s="1">
        <v>0</v>
      </c>
      <c r="DR78" s="1">
        <v>0</v>
      </c>
      <c r="DS78" s="1">
        <f>MAX(DQ78:DR78)</f>
        <v>0</v>
      </c>
      <c r="DT78" s="29">
        <v>0</v>
      </c>
      <c r="DU78" s="29">
        <v>0</v>
      </c>
      <c r="DV78" s="29">
        <f>MAX(DT78:DU78)</f>
        <v>0</v>
      </c>
      <c r="DW78" s="15">
        <f>AVERAGE(DM78,DP78,DS78,DV78)</f>
        <v>11.6675</v>
      </c>
      <c r="DX78" s="1">
        <v>6.67</v>
      </c>
      <c r="DY78" s="1">
        <v>0</v>
      </c>
      <c r="DZ78" s="1">
        <f>MAX(DX78:DY78)</f>
        <v>6.67</v>
      </c>
      <c r="EA78" s="29">
        <v>0</v>
      </c>
      <c r="EB78" s="29">
        <v>0</v>
      </c>
      <c r="EC78" s="29">
        <f>MAX(EA78:EB78)</f>
        <v>0</v>
      </c>
      <c r="ED78" s="1">
        <v>0</v>
      </c>
      <c r="EE78" s="1">
        <v>0</v>
      </c>
      <c r="EF78" s="1">
        <f>MAX(ED78:EE78)</f>
        <v>0</v>
      </c>
      <c r="EG78" s="15">
        <f>AVERAGE(DZ78,EC78,EF78)</f>
        <v>2.2233333333333332</v>
      </c>
      <c r="EH78" s="3">
        <v>0.25</v>
      </c>
      <c r="EI78" s="3">
        <v>0.2</v>
      </c>
      <c r="EJ78" s="3">
        <v>0.25</v>
      </c>
      <c r="EK78" s="3">
        <v>0.3</v>
      </c>
      <c r="EL78" s="25">
        <f>MIN(IF(C78="Yes",AQ78+CX78,0),100)</f>
        <v>53.5</v>
      </c>
      <c r="EM78" s="25">
        <f>IF(EQ78&lt;0,EL78+EQ78*-4,EL78)</f>
        <v>53.5</v>
      </c>
      <c r="EN78" s="25">
        <f>MIN(IF(C78="Yes",AQ78+DJ78,0), 100)</f>
        <v>10.887142857142857</v>
      </c>
      <c r="EO78" s="25">
        <f>MIN(IF(C78="Yes",AQ78+DW78,0),100)</f>
        <v>13.1675</v>
      </c>
      <c r="EP78" s="25">
        <f>MIN(IF(C78="Yes",AQ78+EG78,0), 100)</f>
        <v>3.7233333333333332</v>
      </c>
      <c r="EQ78" s="26">
        <f>EH78*EL78+EI78*EN78+EJ78*EO78+EK78*EP78</f>
        <v>19.961303571428573</v>
      </c>
      <c r="ER78" s="26">
        <f>EH78*EM78+EI78*EN78+EJ78*EO78+EK78*EP78</f>
        <v>19.961303571428573</v>
      </c>
    </row>
    <row r="79" spans="1:148" customFormat="1" x14ac:dyDescent="0.25">
      <c r="A79">
        <v>1402018018</v>
      </c>
      <c r="B79" t="s">
        <v>107</v>
      </c>
      <c r="C79" s="2" t="s">
        <v>108</v>
      </c>
      <c r="D79" s="6">
        <v>1</v>
      </c>
      <c r="E79" s="6"/>
      <c r="F79" s="7"/>
      <c r="G79" s="7"/>
      <c r="H79" s="6">
        <v>1</v>
      </c>
      <c r="I79" s="6"/>
      <c r="J79" s="7">
        <v>1</v>
      </c>
      <c r="K79" s="7">
        <v>1</v>
      </c>
      <c r="L79" s="6"/>
      <c r="M79" s="8"/>
      <c r="N79" s="7"/>
      <c r="O79" s="7"/>
      <c r="P79" s="6"/>
      <c r="Q79" s="8"/>
      <c r="R79" s="7"/>
      <c r="S79" s="7"/>
      <c r="T79" s="6"/>
      <c r="U79" s="6"/>
      <c r="V79" s="7"/>
      <c r="W79" s="7"/>
      <c r="X79" s="6"/>
      <c r="Y79" s="6"/>
      <c r="Z79" s="7"/>
      <c r="AA79" s="7"/>
      <c r="AB79" s="6"/>
      <c r="AC79" s="6"/>
      <c r="AD79" s="7"/>
      <c r="AE79" s="8"/>
      <c r="AF79" s="10">
        <v>14</v>
      </c>
      <c r="AG79" s="10">
        <v>10</v>
      </c>
      <c r="AH79" s="10">
        <f>COUNT(D79:AE79)</f>
        <v>4</v>
      </c>
      <c r="AI79" s="22">
        <f>IF(C79="Yes",(AF79-AH79+(CX79-50)/AG79)/AF79,0)</f>
        <v>0.65</v>
      </c>
      <c r="AJ79" s="11">
        <f>SUM(D79:AE79)</f>
        <v>4</v>
      </c>
      <c r="AK79" s="10">
        <f>MAX(AJ79-AL79-AM79,0)*-1</f>
        <v>0</v>
      </c>
      <c r="AL79" s="10">
        <v>10</v>
      </c>
      <c r="AM79" s="10">
        <v>3</v>
      </c>
      <c r="AN79" s="7">
        <f>AJ79+AK79+AO79</f>
        <v>4</v>
      </c>
      <c r="AO79" s="6"/>
      <c r="AP79" s="3">
        <v>0.5</v>
      </c>
      <c r="AQ79" s="15">
        <f>MIN(AN79,AL79)*AP79</f>
        <v>2</v>
      </c>
      <c r="AR79" s="6">
        <v>0</v>
      </c>
      <c r="AS79" s="6">
        <v>0</v>
      </c>
      <c r="AT79" s="6">
        <v>1</v>
      </c>
      <c r="AU79" s="6">
        <v>0</v>
      </c>
      <c r="AV79" s="7"/>
      <c r="AW79" s="7">
        <v>0</v>
      </c>
      <c r="AX79" s="7"/>
      <c r="AY79" s="7">
        <v>0</v>
      </c>
      <c r="AZ79" s="6"/>
      <c r="BA79" s="6">
        <v>0</v>
      </c>
      <c r="BB79" s="6"/>
      <c r="BC79" s="6">
        <v>0</v>
      </c>
      <c r="BD79" s="7"/>
      <c r="BE79" s="7">
        <f>IF(DM79&gt;=70, 5, 0)</f>
        <v>0</v>
      </c>
      <c r="BF79" s="7"/>
      <c r="BG79" s="7"/>
      <c r="BH79" s="7">
        <v>-5</v>
      </c>
      <c r="BI79" s="6"/>
      <c r="BJ79" s="6">
        <f>IF(DZ79&gt;=70, 6, 0)</f>
        <v>0</v>
      </c>
      <c r="BK79" s="6">
        <v>-5</v>
      </c>
      <c r="BL79" s="7"/>
      <c r="BM79" s="7"/>
      <c r="BN79" s="7"/>
      <c r="BO79" s="6"/>
      <c r="BP79" s="6">
        <f>IF(EC79&gt;=70, 6, 0)</f>
        <v>0</v>
      </c>
      <c r="BQ79" s="6"/>
      <c r="BR79" s="7"/>
      <c r="BS79" s="7"/>
      <c r="BT79" s="7"/>
      <c r="BU79" s="6"/>
      <c r="BV79" s="6">
        <f>IF(DP79&gt;=70, 5, 0)</f>
        <v>0</v>
      </c>
      <c r="BW79" s="6"/>
      <c r="BX79" s="6"/>
      <c r="BY79" s="6"/>
      <c r="BZ79" s="7"/>
      <c r="CA79" s="7"/>
      <c r="CB79" s="7"/>
      <c r="CC79" s="6"/>
      <c r="CD79" s="6">
        <f>IF(DS79&gt;=70, 5, 0)</f>
        <v>0</v>
      </c>
      <c r="CE79" s="6"/>
      <c r="CF79" s="6"/>
      <c r="CG79" s="6"/>
      <c r="CH79" s="7"/>
      <c r="CI79" s="7"/>
      <c r="CJ79" s="7"/>
      <c r="CK79" s="6"/>
      <c r="CL79" s="6">
        <f>IF(DV79&gt;=70, 5, 0)</f>
        <v>0</v>
      </c>
      <c r="CM79" s="6"/>
      <c r="CN79" s="6"/>
      <c r="CO79" s="6"/>
      <c r="CP79" s="7"/>
      <c r="CQ79" s="7">
        <f>IF(EF79&gt;=70, 6, 0)</f>
        <v>0</v>
      </c>
      <c r="CR79" s="7"/>
      <c r="CS79" s="6"/>
      <c r="CT79" s="7"/>
      <c r="CU79" s="6"/>
      <c r="CV79" s="10">
        <f>SUM(AR79:CU79)</f>
        <v>-9</v>
      </c>
      <c r="CW79" s="10">
        <v>50</v>
      </c>
      <c r="CX79" s="17">
        <f>CV79+CW79</f>
        <v>41</v>
      </c>
      <c r="CY79" s="1">
        <v>57.14</v>
      </c>
      <c r="CZ79" s="18">
        <v>0</v>
      </c>
      <c r="DA79" s="18">
        <v>0</v>
      </c>
      <c r="DB79" s="29">
        <f>AVERAGE(CZ79:DA79)</f>
        <v>0</v>
      </c>
      <c r="DC79" s="1">
        <v>0</v>
      </c>
      <c r="DD79" s="29">
        <v>0</v>
      </c>
      <c r="DE79" s="1">
        <v>0</v>
      </c>
      <c r="DF79" s="29">
        <v>0</v>
      </c>
      <c r="DG79" s="18">
        <v>0</v>
      </c>
      <c r="DH79" s="18">
        <v>0</v>
      </c>
      <c r="DI79" s="1">
        <f>AVERAGE(DG79:DH79)</f>
        <v>0</v>
      </c>
      <c r="DJ79" s="15">
        <f>AVERAGE(CY79,DB79:DF79,DI79)</f>
        <v>8.1628571428571437</v>
      </c>
      <c r="DK79" s="1">
        <v>40</v>
      </c>
      <c r="DL79" s="1">
        <v>0</v>
      </c>
      <c r="DM79" s="1">
        <f>MAX(DK79:DL79)</f>
        <v>40</v>
      </c>
      <c r="DN79" s="29">
        <v>0</v>
      </c>
      <c r="DO79" s="29">
        <v>0</v>
      </c>
      <c r="DP79" s="29">
        <f>MAX(DN79:DO79)</f>
        <v>0</v>
      </c>
      <c r="DQ79" s="1">
        <v>0</v>
      </c>
      <c r="DR79" s="1">
        <v>0</v>
      </c>
      <c r="DS79" s="1">
        <f>MAX(DQ79:DR79)</f>
        <v>0</v>
      </c>
      <c r="DT79" s="29">
        <v>0</v>
      </c>
      <c r="DU79" s="29">
        <v>0</v>
      </c>
      <c r="DV79" s="29">
        <f>MAX(DT79:DU79)</f>
        <v>0</v>
      </c>
      <c r="DW79" s="15">
        <f>AVERAGE(DM79,DP79,DS79,DV79)</f>
        <v>10</v>
      </c>
      <c r="DX79" s="1">
        <v>33.33</v>
      </c>
      <c r="DY79" s="1">
        <v>0</v>
      </c>
      <c r="DZ79" s="1">
        <f>MAX(DX79:DY79)</f>
        <v>33.33</v>
      </c>
      <c r="EA79" s="29">
        <v>0</v>
      </c>
      <c r="EB79" s="29">
        <v>0</v>
      </c>
      <c r="EC79" s="29">
        <f>MAX(EA79:EB79)</f>
        <v>0</v>
      </c>
      <c r="ED79" s="1">
        <v>0</v>
      </c>
      <c r="EE79" s="1">
        <v>0</v>
      </c>
      <c r="EF79" s="1">
        <f>MAX(ED79:EE79)</f>
        <v>0</v>
      </c>
      <c r="EG79" s="15">
        <f>AVERAGE(DZ79,EC79,EF79)</f>
        <v>11.11</v>
      </c>
      <c r="EH79" s="3">
        <v>0.25</v>
      </c>
      <c r="EI79" s="3">
        <v>0.2</v>
      </c>
      <c r="EJ79" s="3">
        <v>0.25</v>
      </c>
      <c r="EK79" s="3">
        <v>0.3</v>
      </c>
      <c r="EL79" s="25">
        <f>MIN(IF(C79="Yes",AQ79+CX79,0),100)</f>
        <v>43</v>
      </c>
      <c r="EM79" s="25">
        <f>IF(EQ79&lt;0,EL79+EQ79*-4,EL79)</f>
        <v>43</v>
      </c>
      <c r="EN79" s="25">
        <f>MIN(IF(C79="Yes",AQ79+DJ79,0), 100)</f>
        <v>10.162857142857144</v>
      </c>
      <c r="EO79" s="25">
        <f>MIN(IF(C79="Yes",AQ79+DW79,0),100)</f>
        <v>12</v>
      </c>
      <c r="EP79" s="25">
        <f>MIN(IF(C79="Yes",AQ79+EG79,0), 100)</f>
        <v>13.11</v>
      </c>
      <c r="EQ79" s="26">
        <f>EH79*EL79+EI79*EN79+EJ79*EO79+EK79*EP79</f>
        <v>19.71557142857143</v>
      </c>
      <c r="ER79" s="26">
        <f>EH79*EM79+EI79*EN79+EJ79*EO79+EK79*EP79</f>
        <v>19.71557142857143</v>
      </c>
    </row>
    <row r="80" spans="1:148" customFormat="1" x14ac:dyDescent="0.25">
      <c r="A80">
        <v>1402019112</v>
      </c>
      <c r="B80" t="s">
        <v>106</v>
      </c>
      <c r="C80" s="2" t="s">
        <v>108</v>
      </c>
      <c r="D80" s="6">
        <v>1</v>
      </c>
      <c r="E80" s="6"/>
      <c r="F80" s="7"/>
      <c r="G80" s="7"/>
      <c r="H80" s="6">
        <v>1</v>
      </c>
      <c r="I80" s="6">
        <v>1</v>
      </c>
      <c r="J80" s="7"/>
      <c r="K80" s="7"/>
      <c r="L80" s="6"/>
      <c r="M80" s="8"/>
      <c r="N80" s="7"/>
      <c r="O80" s="7"/>
      <c r="P80" s="6"/>
      <c r="Q80" s="8"/>
      <c r="R80" s="7"/>
      <c r="S80" s="7"/>
      <c r="T80" s="6"/>
      <c r="U80" s="6"/>
      <c r="V80" s="7"/>
      <c r="W80" s="7"/>
      <c r="X80" s="6"/>
      <c r="Y80" s="6"/>
      <c r="Z80" s="7"/>
      <c r="AA80" s="7"/>
      <c r="AB80" s="6"/>
      <c r="AC80" s="6"/>
      <c r="AD80" s="7"/>
      <c r="AE80" s="8"/>
      <c r="AF80" s="10">
        <v>14</v>
      </c>
      <c r="AG80" s="10">
        <v>10</v>
      </c>
      <c r="AH80" s="10">
        <f>COUNT(D80:AE80)</f>
        <v>3</v>
      </c>
      <c r="AI80" s="22">
        <f>IF(C80="Yes",(AF80-AH80+(CX80-50)/AG80)/AF80,0)</f>
        <v>0.76428571428571423</v>
      </c>
      <c r="AJ80" s="11">
        <f>SUM(D80:AE80)</f>
        <v>3</v>
      </c>
      <c r="AK80" s="10">
        <f>MAX(AJ80-AL80-AM80,0)*-1</f>
        <v>0</v>
      </c>
      <c r="AL80" s="10">
        <v>10</v>
      </c>
      <c r="AM80" s="10">
        <v>3</v>
      </c>
      <c r="AN80" s="7">
        <f>AJ80+AK80+AO80</f>
        <v>3</v>
      </c>
      <c r="AO80" s="6"/>
      <c r="AP80" s="3">
        <v>0.5</v>
      </c>
      <c r="AQ80" s="15">
        <f>MIN(AN80,AL80)*AP80</f>
        <v>1.5</v>
      </c>
      <c r="AR80" s="6">
        <v>0</v>
      </c>
      <c r="AS80" s="6">
        <v>0</v>
      </c>
      <c r="AT80" s="6">
        <v>2</v>
      </c>
      <c r="AU80" s="6">
        <v>0</v>
      </c>
      <c r="AV80" s="7"/>
      <c r="AW80" s="7">
        <v>0</v>
      </c>
      <c r="AX80" s="7"/>
      <c r="AY80" s="7">
        <v>0</v>
      </c>
      <c r="AZ80" s="6"/>
      <c r="BA80" s="6">
        <v>0</v>
      </c>
      <c r="BB80" s="6"/>
      <c r="BC80" s="6">
        <v>0</v>
      </c>
      <c r="BD80" s="7"/>
      <c r="BE80" s="7">
        <f>IF(DM80&gt;=70, 5, 0)</f>
        <v>0</v>
      </c>
      <c r="BF80" s="7"/>
      <c r="BG80" s="7"/>
      <c r="BH80" s="7">
        <v>0</v>
      </c>
      <c r="BI80" s="6"/>
      <c r="BJ80" s="6">
        <f>IF(DZ80&gt;=70, 6, 0)</f>
        <v>0</v>
      </c>
      <c r="BK80" s="6">
        <v>-5</v>
      </c>
      <c r="BL80" s="7"/>
      <c r="BM80" s="7"/>
      <c r="BN80" s="7"/>
      <c r="BO80" s="6"/>
      <c r="BP80" s="6">
        <f>IF(EC80&gt;=70, 6, 0)</f>
        <v>0</v>
      </c>
      <c r="BQ80" s="6"/>
      <c r="BR80" s="7"/>
      <c r="BS80" s="7"/>
      <c r="BT80" s="7"/>
      <c r="BU80" s="6"/>
      <c r="BV80" s="6">
        <f>IF(DP80&gt;=70, 5, 0)</f>
        <v>0</v>
      </c>
      <c r="BW80" s="6"/>
      <c r="BX80" s="6"/>
      <c r="BY80" s="6"/>
      <c r="BZ80" s="7"/>
      <c r="CA80" s="7"/>
      <c r="CB80" s="7"/>
      <c r="CC80" s="6"/>
      <c r="CD80" s="6">
        <f>IF(DS80&gt;=70, 5, 0)</f>
        <v>0</v>
      </c>
      <c r="CE80" s="6"/>
      <c r="CF80" s="6"/>
      <c r="CG80" s="6"/>
      <c r="CH80" s="7"/>
      <c r="CI80" s="7"/>
      <c r="CJ80" s="7"/>
      <c r="CK80" s="6"/>
      <c r="CL80" s="6">
        <f>IF(DV80&gt;=70, 5, 0)</f>
        <v>0</v>
      </c>
      <c r="CM80" s="6"/>
      <c r="CN80" s="6"/>
      <c r="CO80" s="6"/>
      <c r="CP80" s="7"/>
      <c r="CQ80" s="7">
        <f>IF(EF80&gt;=70, 6, 0)</f>
        <v>0</v>
      </c>
      <c r="CR80" s="7"/>
      <c r="CS80" s="6"/>
      <c r="CT80" s="7"/>
      <c r="CU80" s="6"/>
      <c r="CV80" s="10">
        <f>SUM(AR80:CU80)</f>
        <v>-3</v>
      </c>
      <c r="CW80" s="10">
        <v>50</v>
      </c>
      <c r="CX80" s="17">
        <f>CV80+CW80</f>
        <v>47</v>
      </c>
      <c r="CY80" s="1">
        <v>82.86</v>
      </c>
      <c r="CZ80" s="18">
        <v>0</v>
      </c>
      <c r="DA80" s="18">
        <v>0</v>
      </c>
      <c r="DB80" s="29">
        <f>AVERAGE(CZ80:DA80)</f>
        <v>0</v>
      </c>
      <c r="DC80" s="1">
        <v>0</v>
      </c>
      <c r="DD80" s="29">
        <v>0</v>
      </c>
      <c r="DE80" s="1">
        <v>0</v>
      </c>
      <c r="DF80" s="29">
        <v>0</v>
      </c>
      <c r="DG80" s="18">
        <v>0</v>
      </c>
      <c r="DH80" s="18">
        <v>0</v>
      </c>
      <c r="DI80" s="1">
        <f>AVERAGE(DG80:DH80)</f>
        <v>0</v>
      </c>
      <c r="DJ80" s="15">
        <f>AVERAGE(CY80,DB80:DF80,DI80)</f>
        <v>11.837142857142856</v>
      </c>
      <c r="DK80" s="1">
        <v>33.33</v>
      </c>
      <c r="DL80" s="1">
        <v>0</v>
      </c>
      <c r="DM80" s="1">
        <f>MAX(DK80:DL80)</f>
        <v>33.33</v>
      </c>
      <c r="DN80" s="29">
        <v>0</v>
      </c>
      <c r="DO80" s="29">
        <v>0</v>
      </c>
      <c r="DP80" s="29">
        <f>MAX(DN80:DO80)</f>
        <v>0</v>
      </c>
      <c r="DQ80" s="1">
        <v>0</v>
      </c>
      <c r="DR80" s="1">
        <v>0</v>
      </c>
      <c r="DS80" s="1">
        <f>MAX(DQ80:DR80)</f>
        <v>0</v>
      </c>
      <c r="DT80" s="29">
        <v>0</v>
      </c>
      <c r="DU80" s="29">
        <v>0</v>
      </c>
      <c r="DV80" s="29">
        <f>MAX(DT80:DU80)</f>
        <v>0</v>
      </c>
      <c r="DW80" s="15">
        <f>AVERAGE(DM80,DP80,DS80,DV80)</f>
        <v>8.3324999999999996</v>
      </c>
      <c r="DX80" s="1">
        <v>20</v>
      </c>
      <c r="DY80" s="1">
        <v>0</v>
      </c>
      <c r="DZ80" s="1">
        <f>MAX(DX80:DY80)</f>
        <v>20</v>
      </c>
      <c r="EA80" s="29">
        <v>0</v>
      </c>
      <c r="EB80" s="29">
        <v>0</v>
      </c>
      <c r="EC80" s="29">
        <f>MAX(EA80:EB80)</f>
        <v>0</v>
      </c>
      <c r="ED80" s="1">
        <v>0</v>
      </c>
      <c r="EE80" s="1">
        <v>0</v>
      </c>
      <c r="EF80" s="1">
        <f>MAX(ED80:EE80)</f>
        <v>0</v>
      </c>
      <c r="EG80" s="15">
        <f>AVERAGE(DZ80,EC80,EF80)</f>
        <v>6.666666666666667</v>
      </c>
      <c r="EH80" s="3">
        <v>0.25</v>
      </c>
      <c r="EI80" s="3">
        <v>0.2</v>
      </c>
      <c r="EJ80" s="3">
        <v>0.25</v>
      </c>
      <c r="EK80" s="3">
        <v>0.3</v>
      </c>
      <c r="EL80" s="25">
        <f>MIN(IF(C80="Yes",AQ80+CX80,0),100)</f>
        <v>48.5</v>
      </c>
      <c r="EM80" s="25">
        <f>IF(EQ80&lt;0,EL80+EQ80*-4,EL80)</f>
        <v>48.5</v>
      </c>
      <c r="EN80" s="25">
        <f>MIN(IF(C80="Yes",AQ80+DJ80,0), 100)</f>
        <v>13.337142857142856</v>
      </c>
      <c r="EO80" s="25">
        <f>MIN(IF(C80="Yes",AQ80+DW80,0),100)</f>
        <v>9.8324999999999996</v>
      </c>
      <c r="EP80" s="25">
        <f>MIN(IF(C80="Yes",AQ80+EG80,0), 100)</f>
        <v>8.1666666666666679</v>
      </c>
      <c r="EQ80" s="26">
        <f>EH80*EL80+EI80*EN80+EJ80*EO80+EK80*EP80</f>
        <v>19.700553571428571</v>
      </c>
      <c r="ER80" s="26">
        <f>EH80*EM80+EI80*EN80+EJ80*EO80+EK80*EP80</f>
        <v>19.700553571428571</v>
      </c>
    </row>
    <row r="81" spans="1:148" customFormat="1" x14ac:dyDescent="0.25">
      <c r="A81">
        <v>1402019083</v>
      </c>
      <c r="B81" t="s">
        <v>105</v>
      </c>
      <c r="C81" s="2" t="s">
        <v>108</v>
      </c>
      <c r="D81" s="6"/>
      <c r="E81" s="6"/>
      <c r="F81" s="7">
        <v>1</v>
      </c>
      <c r="G81" s="7"/>
      <c r="H81" s="6"/>
      <c r="I81" s="6">
        <v>1</v>
      </c>
      <c r="J81" s="7"/>
      <c r="K81" s="7"/>
      <c r="L81" s="6"/>
      <c r="M81" s="8"/>
      <c r="N81" s="7"/>
      <c r="O81" s="7"/>
      <c r="P81" s="6"/>
      <c r="Q81" s="8"/>
      <c r="R81" s="7"/>
      <c r="S81" s="7"/>
      <c r="T81" s="6"/>
      <c r="U81" s="6"/>
      <c r="V81" s="7"/>
      <c r="W81" s="7"/>
      <c r="X81" s="6"/>
      <c r="Y81" s="6"/>
      <c r="Z81" s="7"/>
      <c r="AA81" s="7"/>
      <c r="AB81" s="6"/>
      <c r="AC81" s="6"/>
      <c r="AD81" s="7"/>
      <c r="AE81" s="8"/>
      <c r="AF81" s="10">
        <v>14</v>
      </c>
      <c r="AG81" s="10">
        <v>10</v>
      </c>
      <c r="AH81" s="10">
        <f>COUNT(D81:AE81)</f>
        <v>2</v>
      </c>
      <c r="AI81" s="22">
        <f>IF(C81="Yes",(AF81-AH81+(CX81-50)/AG81)/AF81,0)</f>
        <v>0.82857142857142851</v>
      </c>
      <c r="AJ81" s="11">
        <f>SUM(D81:AE81)</f>
        <v>2</v>
      </c>
      <c r="AK81" s="10">
        <f>MAX(AJ81-AL81-AM81,0)*-1</f>
        <v>0</v>
      </c>
      <c r="AL81" s="10">
        <v>10</v>
      </c>
      <c r="AM81" s="10">
        <v>3</v>
      </c>
      <c r="AN81" s="7">
        <f>AJ81+AK81+AO81</f>
        <v>2</v>
      </c>
      <c r="AO81" s="6"/>
      <c r="AP81" s="3">
        <v>0.5</v>
      </c>
      <c r="AQ81" s="15">
        <f>MIN(AN81,AL81)*AP81</f>
        <v>1</v>
      </c>
      <c r="AR81" s="6">
        <v>0</v>
      </c>
      <c r="AS81" s="6">
        <v>0</v>
      </c>
      <c r="AT81" s="6">
        <v>1</v>
      </c>
      <c r="AU81" s="6">
        <v>0</v>
      </c>
      <c r="AV81" s="7"/>
      <c r="AW81" s="7">
        <v>0</v>
      </c>
      <c r="AX81" s="7"/>
      <c r="AY81" s="7">
        <v>-5</v>
      </c>
      <c r="AZ81" s="6"/>
      <c r="BA81" s="6">
        <v>0</v>
      </c>
      <c r="BB81" s="6"/>
      <c r="BC81" s="6">
        <v>0</v>
      </c>
      <c r="BD81" s="7"/>
      <c r="BE81" s="7">
        <f>IF(DM81&gt;=70, 5, 0)</f>
        <v>0</v>
      </c>
      <c r="BF81" s="7"/>
      <c r="BG81" s="7"/>
      <c r="BH81" s="7">
        <v>0</v>
      </c>
      <c r="BI81" s="6"/>
      <c r="BJ81" s="6">
        <f>IF(DZ81&gt;=70, 6, 0)</f>
        <v>0</v>
      </c>
      <c r="BK81" s="6">
        <v>0</v>
      </c>
      <c r="BL81" s="7"/>
      <c r="BM81" s="7"/>
      <c r="BN81" s="7"/>
      <c r="BO81" s="6"/>
      <c r="BP81" s="6">
        <f>IF(EC81&gt;=70, 6, 0)</f>
        <v>0</v>
      </c>
      <c r="BQ81" s="6"/>
      <c r="BR81" s="7"/>
      <c r="BS81" s="7"/>
      <c r="BT81" s="7"/>
      <c r="BU81" s="6"/>
      <c r="BV81" s="6">
        <f>IF(DP81&gt;=70, 5, 0)</f>
        <v>0</v>
      </c>
      <c r="BW81" s="6"/>
      <c r="BX81" s="6"/>
      <c r="BY81" s="6"/>
      <c r="BZ81" s="7"/>
      <c r="CA81" s="7"/>
      <c r="CB81" s="7"/>
      <c r="CC81" s="6"/>
      <c r="CD81" s="6">
        <f>IF(DS81&gt;=70, 5, 0)</f>
        <v>0</v>
      </c>
      <c r="CE81" s="6"/>
      <c r="CF81" s="6"/>
      <c r="CG81" s="6"/>
      <c r="CH81" s="7"/>
      <c r="CI81" s="7"/>
      <c r="CJ81" s="7"/>
      <c r="CK81" s="6"/>
      <c r="CL81" s="6">
        <f>IF(DV81&gt;=70, 5, 0)</f>
        <v>0</v>
      </c>
      <c r="CM81" s="6"/>
      <c r="CN81" s="6"/>
      <c r="CO81" s="6"/>
      <c r="CP81" s="7"/>
      <c r="CQ81" s="7">
        <f>IF(EF81&gt;=70, 6, 0)</f>
        <v>0</v>
      </c>
      <c r="CR81" s="7"/>
      <c r="CS81" s="6"/>
      <c r="CT81" s="7"/>
      <c r="CU81" s="6"/>
      <c r="CV81" s="10">
        <f>SUM(AR81:CU81)</f>
        <v>-4</v>
      </c>
      <c r="CW81" s="10">
        <v>50</v>
      </c>
      <c r="CX81" s="17">
        <f>CV81+CW81</f>
        <v>46</v>
      </c>
      <c r="CY81" s="1">
        <v>88.57</v>
      </c>
      <c r="CZ81" s="18">
        <v>0</v>
      </c>
      <c r="DA81" s="18">
        <v>0</v>
      </c>
      <c r="DB81" s="29">
        <f>AVERAGE(CZ81:DA81)</f>
        <v>0</v>
      </c>
      <c r="DC81" s="1">
        <v>0</v>
      </c>
      <c r="DD81" s="29">
        <v>0</v>
      </c>
      <c r="DE81" s="1">
        <v>0</v>
      </c>
      <c r="DF81" s="29">
        <v>0</v>
      </c>
      <c r="DG81" s="18">
        <v>0</v>
      </c>
      <c r="DH81" s="18">
        <v>0</v>
      </c>
      <c r="DI81" s="1">
        <f>AVERAGE(DG81:DH81)</f>
        <v>0</v>
      </c>
      <c r="DJ81" s="15">
        <f>AVERAGE(CY81,DB81:DF81,DI81)</f>
        <v>12.652857142857142</v>
      </c>
      <c r="DK81" s="1">
        <v>53.33</v>
      </c>
      <c r="DL81" s="1">
        <v>20</v>
      </c>
      <c r="DM81" s="1">
        <f>MAX(DK81:DL81)</f>
        <v>53.33</v>
      </c>
      <c r="DN81" s="29">
        <v>0</v>
      </c>
      <c r="DO81" s="29">
        <v>0</v>
      </c>
      <c r="DP81" s="29">
        <f>MAX(DN81:DO81)</f>
        <v>0</v>
      </c>
      <c r="DQ81" s="1">
        <v>0</v>
      </c>
      <c r="DR81" s="1">
        <v>0</v>
      </c>
      <c r="DS81" s="1">
        <f>MAX(DQ81:DR81)</f>
        <v>0</v>
      </c>
      <c r="DT81" s="29">
        <v>0</v>
      </c>
      <c r="DU81" s="29">
        <v>0</v>
      </c>
      <c r="DV81" s="29">
        <f>MAX(DT81:DU81)</f>
        <v>0</v>
      </c>
      <c r="DW81" s="15">
        <f>AVERAGE(DM81,DP81,DS81,DV81)</f>
        <v>13.3325</v>
      </c>
      <c r="DX81" s="1">
        <v>13.33</v>
      </c>
      <c r="DY81" s="1">
        <v>0</v>
      </c>
      <c r="DZ81" s="1">
        <f>MAX(DX81:DY81)</f>
        <v>13.33</v>
      </c>
      <c r="EA81" s="29">
        <v>0</v>
      </c>
      <c r="EB81" s="29">
        <v>0</v>
      </c>
      <c r="EC81" s="29">
        <f>MAX(EA81:EB81)</f>
        <v>0</v>
      </c>
      <c r="ED81" s="1">
        <v>0</v>
      </c>
      <c r="EE81" s="1">
        <v>0</v>
      </c>
      <c r="EF81" s="1">
        <f>MAX(ED81:EE81)</f>
        <v>0</v>
      </c>
      <c r="EG81" s="15">
        <f>AVERAGE(DZ81,EC81,EF81)</f>
        <v>4.4433333333333334</v>
      </c>
      <c r="EH81" s="3">
        <v>0.25</v>
      </c>
      <c r="EI81" s="3">
        <v>0.2</v>
      </c>
      <c r="EJ81" s="3">
        <v>0.25</v>
      </c>
      <c r="EK81" s="3">
        <v>0.3</v>
      </c>
      <c r="EL81" s="25">
        <f>MIN(IF(C81="Yes",AQ81+CX81,0),100)</f>
        <v>47</v>
      </c>
      <c r="EM81" s="25">
        <f>IF(EQ81&lt;0,EL81+EQ81*-4,EL81)</f>
        <v>47</v>
      </c>
      <c r="EN81" s="25">
        <f>MIN(IF(C81="Yes",AQ81+DJ81,0), 100)</f>
        <v>13.652857142857142</v>
      </c>
      <c r="EO81" s="25">
        <f>MIN(IF(C81="Yes",AQ81+DW81,0),100)</f>
        <v>14.3325</v>
      </c>
      <c r="EP81" s="25">
        <f>MIN(IF(C81="Yes",AQ81+EG81,0), 100)</f>
        <v>5.4433333333333334</v>
      </c>
      <c r="EQ81" s="26">
        <f>EH81*EL81+EI81*EN81+EJ81*EO81+EK81*EP81</f>
        <v>19.696696428571428</v>
      </c>
      <c r="ER81" s="26">
        <f>EH81*EM81+EI81*EN81+EJ81*EO81+EK81*EP81</f>
        <v>19.696696428571428</v>
      </c>
    </row>
    <row r="82" spans="1:148" customFormat="1" x14ac:dyDescent="0.25">
      <c r="A82">
        <v>1402017003</v>
      </c>
      <c r="B82" t="s">
        <v>107</v>
      </c>
      <c r="C82" s="2" t="s">
        <v>108</v>
      </c>
      <c r="D82" s="6">
        <v>1</v>
      </c>
      <c r="E82" s="6">
        <v>1</v>
      </c>
      <c r="F82" s="7">
        <v>1</v>
      </c>
      <c r="G82" s="7"/>
      <c r="H82" s="6">
        <v>1</v>
      </c>
      <c r="I82" s="6"/>
      <c r="J82" s="7">
        <v>1</v>
      </c>
      <c r="K82" s="7"/>
      <c r="L82" s="6">
        <v>1</v>
      </c>
      <c r="M82" s="8"/>
      <c r="N82" s="7"/>
      <c r="O82" s="7"/>
      <c r="P82" s="6"/>
      <c r="Q82" s="8"/>
      <c r="R82" s="7"/>
      <c r="S82" s="7"/>
      <c r="T82" s="6"/>
      <c r="U82" s="6"/>
      <c r="V82" s="7"/>
      <c r="W82" s="7"/>
      <c r="X82" s="6"/>
      <c r="Y82" s="6"/>
      <c r="Z82" s="7"/>
      <c r="AA82" s="7"/>
      <c r="AB82" s="6"/>
      <c r="AC82" s="6"/>
      <c r="AD82" s="7"/>
      <c r="AE82" s="8"/>
      <c r="AF82" s="10">
        <v>14</v>
      </c>
      <c r="AG82" s="10">
        <v>10</v>
      </c>
      <c r="AH82" s="10">
        <f>COUNT(D82:AE82)</f>
        <v>6</v>
      </c>
      <c r="AI82" s="22">
        <f>IF(C82="Yes",(AF82-AH82+(CX82-50)/AG82)/AF82,0)</f>
        <v>0.57857142857142851</v>
      </c>
      <c r="AJ82" s="11">
        <f>SUM(D82:AE82)</f>
        <v>6</v>
      </c>
      <c r="AK82" s="10">
        <f>MAX(AJ82-AL82-AM82,0)*-1</f>
        <v>0</v>
      </c>
      <c r="AL82" s="10">
        <v>10</v>
      </c>
      <c r="AM82" s="10">
        <v>3</v>
      </c>
      <c r="AN82" s="7">
        <f>AJ82+AK82+AO82</f>
        <v>6</v>
      </c>
      <c r="AO82" s="6"/>
      <c r="AP82" s="3">
        <v>0.5</v>
      </c>
      <c r="AQ82" s="15">
        <f>MIN(AN82,AL82)*AP82</f>
        <v>3</v>
      </c>
      <c r="AR82" s="6">
        <v>0</v>
      </c>
      <c r="AS82" s="6">
        <v>0</v>
      </c>
      <c r="AT82" s="6">
        <v>3</v>
      </c>
      <c r="AU82" s="6">
        <v>0</v>
      </c>
      <c r="AV82" s="7"/>
      <c r="AW82" s="7">
        <v>0</v>
      </c>
      <c r="AX82" s="7"/>
      <c r="AY82" s="7">
        <v>0</v>
      </c>
      <c r="AZ82" s="6"/>
      <c r="BA82" s="6">
        <v>3</v>
      </c>
      <c r="BB82" s="6"/>
      <c r="BC82" s="6">
        <v>-5</v>
      </c>
      <c r="BD82" s="7"/>
      <c r="BE82" s="7">
        <f>IF(DM82&gt;=70, 5, 0)</f>
        <v>0</v>
      </c>
      <c r="BF82" s="7"/>
      <c r="BG82" s="7"/>
      <c r="BH82" s="7">
        <v>0</v>
      </c>
      <c r="BI82" s="6"/>
      <c r="BJ82" s="6">
        <f>IF(DZ82&gt;=70, 6, 0)</f>
        <v>0</v>
      </c>
      <c r="BK82" s="6">
        <v>0</v>
      </c>
      <c r="BL82" s="7"/>
      <c r="BM82" s="7"/>
      <c r="BN82" s="7"/>
      <c r="BO82" s="6"/>
      <c r="BP82" s="6">
        <f>IF(EC82&gt;=70, 6, 0)</f>
        <v>0</v>
      </c>
      <c r="BQ82" s="6"/>
      <c r="BR82" s="7"/>
      <c r="BS82" s="7"/>
      <c r="BT82" s="7"/>
      <c r="BU82" s="6"/>
      <c r="BV82" s="6">
        <f>IF(DP82&gt;=70, 5, 0)</f>
        <v>0</v>
      </c>
      <c r="BW82" s="6"/>
      <c r="BX82" s="6"/>
      <c r="BY82" s="6"/>
      <c r="BZ82" s="7"/>
      <c r="CA82" s="7"/>
      <c r="CB82" s="7"/>
      <c r="CC82" s="6"/>
      <c r="CD82" s="6">
        <f>IF(DS82&gt;=70, 5, 0)</f>
        <v>0</v>
      </c>
      <c r="CE82" s="6"/>
      <c r="CF82" s="6"/>
      <c r="CG82" s="6"/>
      <c r="CH82" s="7"/>
      <c r="CI82" s="7"/>
      <c r="CJ82" s="7"/>
      <c r="CK82" s="6"/>
      <c r="CL82" s="6">
        <f>IF(DV82&gt;=70, 5, 0)</f>
        <v>0</v>
      </c>
      <c r="CM82" s="6"/>
      <c r="CN82" s="6"/>
      <c r="CO82" s="6"/>
      <c r="CP82" s="7"/>
      <c r="CQ82" s="7">
        <f>IF(EF82&gt;=70, 6, 0)</f>
        <v>0</v>
      </c>
      <c r="CR82" s="7"/>
      <c r="CS82" s="6"/>
      <c r="CT82" s="7"/>
      <c r="CU82" s="6"/>
      <c r="CV82" s="10">
        <f>SUM(AR82:CU82)</f>
        <v>1</v>
      </c>
      <c r="CW82" s="10">
        <v>50</v>
      </c>
      <c r="CX82" s="17">
        <f>CV82+CW82</f>
        <v>51</v>
      </c>
      <c r="CY82" s="1">
        <v>34.29</v>
      </c>
      <c r="CZ82" s="18">
        <v>0</v>
      </c>
      <c r="DA82" s="18">
        <v>0</v>
      </c>
      <c r="DB82" s="29">
        <f>AVERAGE(CZ82:DA82)</f>
        <v>0</v>
      </c>
      <c r="DC82" s="1">
        <v>0</v>
      </c>
      <c r="DD82" s="29">
        <v>0</v>
      </c>
      <c r="DE82" s="1">
        <v>0</v>
      </c>
      <c r="DF82" s="29">
        <v>0</v>
      </c>
      <c r="DG82" s="18">
        <v>0</v>
      </c>
      <c r="DH82" s="18">
        <v>0</v>
      </c>
      <c r="DI82" s="1">
        <f>AVERAGE(DG82:DH82)</f>
        <v>0</v>
      </c>
      <c r="DJ82" s="15">
        <f>AVERAGE(CY82,DB82:DF82,DI82)</f>
        <v>4.8985714285714286</v>
      </c>
      <c r="DK82" s="1">
        <v>20</v>
      </c>
      <c r="DL82" s="1">
        <v>46.67</v>
      </c>
      <c r="DM82" s="1">
        <f>MAX(DK82:DL82)</f>
        <v>46.67</v>
      </c>
      <c r="DN82" s="29">
        <v>0</v>
      </c>
      <c r="DO82" s="29">
        <v>0</v>
      </c>
      <c r="DP82" s="29">
        <f>MAX(DN82:DO82)</f>
        <v>0</v>
      </c>
      <c r="DQ82" s="1">
        <v>0</v>
      </c>
      <c r="DR82" s="1">
        <v>0</v>
      </c>
      <c r="DS82" s="1">
        <f>MAX(DQ82:DR82)</f>
        <v>0</v>
      </c>
      <c r="DT82" s="29">
        <v>0</v>
      </c>
      <c r="DU82" s="29">
        <v>0</v>
      </c>
      <c r="DV82" s="29">
        <f>MAX(DT82:DU82)</f>
        <v>0</v>
      </c>
      <c r="DW82" s="15">
        <f>AVERAGE(DM82,DP82,DS82,DV82)</f>
        <v>11.6675</v>
      </c>
      <c r="DX82" s="1">
        <v>0</v>
      </c>
      <c r="DY82" s="1">
        <v>0</v>
      </c>
      <c r="DZ82" s="1">
        <f>MAX(DX82:DY82)</f>
        <v>0</v>
      </c>
      <c r="EA82" s="29">
        <v>0</v>
      </c>
      <c r="EB82" s="29">
        <v>0</v>
      </c>
      <c r="EC82" s="29">
        <f>MAX(EA82:EB82)</f>
        <v>0</v>
      </c>
      <c r="ED82" s="1">
        <v>0</v>
      </c>
      <c r="EE82" s="1">
        <v>0</v>
      </c>
      <c r="EF82" s="1">
        <f>MAX(ED82:EE82)</f>
        <v>0</v>
      </c>
      <c r="EG82" s="15">
        <f>AVERAGE(DZ82,EC82,EF82)</f>
        <v>0</v>
      </c>
      <c r="EH82" s="3">
        <v>0.25</v>
      </c>
      <c r="EI82" s="3">
        <v>0.2</v>
      </c>
      <c r="EJ82" s="3">
        <v>0.25</v>
      </c>
      <c r="EK82" s="3">
        <v>0.3</v>
      </c>
      <c r="EL82" s="25">
        <f>MIN(IF(C82="Yes",AQ82+CX82,0),100)</f>
        <v>54</v>
      </c>
      <c r="EM82" s="25">
        <f>IF(EQ82&lt;0,EL82+EQ82*-4,EL82)</f>
        <v>54</v>
      </c>
      <c r="EN82" s="25">
        <f>MIN(IF(C82="Yes",AQ82+DJ82,0), 100)</f>
        <v>7.8985714285714286</v>
      </c>
      <c r="EO82" s="25">
        <f>MIN(IF(C82="Yes",AQ82+DW82,0),100)</f>
        <v>14.6675</v>
      </c>
      <c r="EP82" s="25">
        <f>MIN(IF(C82="Yes",AQ82+EG82,0), 100)</f>
        <v>3</v>
      </c>
      <c r="EQ82" s="26">
        <f>EH82*EL82+EI82*EN82+EJ82*EO82+EK82*EP82</f>
        <v>19.646589285714285</v>
      </c>
      <c r="ER82" s="26">
        <f>EH82*EM82+EI82*EN82+EJ82*EO82+EK82*EP82</f>
        <v>19.646589285714285</v>
      </c>
    </row>
    <row r="83" spans="1:148" customFormat="1" x14ac:dyDescent="0.25">
      <c r="A83">
        <v>1402019080</v>
      </c>
      <c r="B83" t="s">
        <v>105</v>
      </c>
      <c r="C83" s="2" t="s">
        <v>108</v>
      </c>
      <c r="D83" s="6">
        <v>1</v>
      </c>
      <c r="E83" s="6"/>
      <c r="F83" s="7"/>
      <c r="G83" s="7"/>
      <c r="H83" s="6">
        <v>1</v>
      </c>
      <c r="I83" s="6"/>
      <c r="J83" s="7"/>
      <c r="K83" s="7"/>
      <c r="L83" s="6"/>
      <c r="M83" s="8"/>
      <c r="N83" s="7"/>
      <c r="O83" s="7"/>
      <c r="P83" s="6"/>
      <c r="Q83" s="8"/>
      <c r="R83" s="7"/>
      <c r="S83" s="7"/>
      <c r="T83" s="6"/>
      <c r="U83" s="6"/>
      <c r="V83" s="7"/>
      <c r="W83" s="7"/>
      <c r="X83" s="6"/>
      <c r="Y83" s="6"/>
      <c r="Z83" s="7"/>
      <c r="AA83" s="7"/>
      <c r="AB83" s="6"/>
      <c r="AC83" s="6"/>
      <c r="AD83" s="7"/>
      <c r="AE83" s="8"/>
      <c r="AF83" s="10">
        <v>14</v>
      </c>
      <c r="AG83" s="10">
        <v>10</v>
      </c>
      <c r="AH83" s="10">
        <f>COUNT(D83:AE83)</f>
        <v>2</v>
      </c>
      <c r="AI83" s="22">
        <f>IF(C83="Yes",(AF83-AH83+(CX83-50)/AG83)/AF83,0)</f>
        <v>0.9285714285714286</v>
      </c>
      <c r="AJ83" s="11">
        <f>SUM(D83:AE83)</f>
        <v>2</v>
      </c>
      <c r="AK83" s="10">
        <f>MAX(AJ83-AL83-AM83,0)*-1</f>
        <v>0</v>
      </c>
      <c r="AL83" s="10">
        <v>10</v>
      </c>
      <c r="AM83" s="10">
        <v>3</v>
      </c>
      <c r="AN83" s="7">
        <f>AJ83+AK83+AO83</f>
        <v>2</v>
      </c>
      <c r="AO83" s="6"/>
      <c r="AP83" s="3">
        <v>0.5</v>
      </c>
      <c r="AQ83" s="15">
        <f>MIN(AN83,AL83)*AP83</f>
        <v>1</v>
      </c>
      <c r="AR83" s="6">
        <v>0</v>
      </c>
      <c r="AS83" s="6">
        <v>0</v>
      </c>
      <c r="AT83" s="6">
        <v>10</v>
      </c>
      <c r="AU83" s="6">
        <v>0</v>
      </c>
      <c r="AV83" s="7"/>
      <c r="AW83" s="7">
        <v>0</v>
      </c>
      <c r="AX83" s="7"/>
      <c r="AY83" s="7">
        <v>0</v>
      </c>
      <c r="AZ83" s="6"/>
      <c r="BA83" s="6">
        <v>0</v>
      </c>
      <c r="BB83" s="6"/>
      <c r="BC83" s="6">
        <v>0</v>
      </c>
      <c r="BD83" s="7"/>
      <c r="BE83" s="7">
        <f>IF(DM83&gt;=70, 5, 0)</f>
        <v>0</v>
      </c>
      <c r="BF83" s="7"/>
      <c r="BG83" s="7"/>
      <c r="BH83" s="7">
        <v>0</v>
      </c>
      <c r="BI83" s="6"/>
      <c r="BJ83" s="6">
        <f>IF(DZ83&gt;=70, 6, 0)</f>
        <v>0</v>
      </c>
      <c r="BK83" s="6">
        <v>0</v>
      </c>
      <c r="BL83" s="7"/>
      <c r="BM83" s="7"/>
      <c r="BN83" s="7"/>
      <c r="BO83" s="6"/>
      <c r="BP83" s="6">
        <f>IF(EC83&gt;=70, 6, 0)</f>
        <v>0</v>
      </c>
      <c r="BQ83" s="6"/>
      <c r="BR83" s="7"/>
      <c r="BS83" s="7"/>
      <c r="BT83" s="7"/>
      <c r="BU83" s="6"/>
      <c r="BV83" s="6">
        <f>IF(DP83&gt;=70, 5, 0)</f>
        <v>0</v>
      </c>
      <c r="BW83" s="6"/>
      <c r="BX83" s="6"/>
      <c r="BY83" s="6"/>
      <c r="BZ83" s="7"/>
      <c r="CA83" s="7"/>
      <c r="CB83" s="7"/>
      <c r="CC83" s="6"/>
      <c r="CD83" s="6">
        <f>IF(DS83&gt;=70, 5, 0)</f>
        <v>0</v>
      </c>
      <c r="CE83" s="6"/>
      <c r="CF83" s="6"/>
      <c r="CG83" s="6"/>
      <c r="CH83" s="7"/>
      <c r="CI83" s="7"/>
      <c r="CJ83" s="7"/>
      <c r="CK83" s="6"/>
      <c r="CL83" s="6">
        <f>IF(DV83&gt;=70, 5, 0)</f>
        <v>0</v>
      </c>
      <c r="CM83" s="6"/>
      <c r="CN83" s="6"/>
      <c r="CO83" s="6"/>
      <c r="CP83" s="7"/>
      <c r="CQ83" s="7">
        <f>IF(EF83&gt;=70, 6, 0)</f>
        <v>0</v>
      </c>
      <c r="CR83" s="7"/>
      <c r="CS83" s="6"/>
      <c r="CT83" s="7"/>
      <c r="CU83" s="6"/>
      <c r="CV83" s="10">
        <f>SUM(AR83:CU83)</f>
        <v>10</v>
      </c>
      <c r="CW83" s="10">
        <v>50</v>
      </c>
      <c r="CX83" s="17">
        <f>CV83+CW83</f>
        <v>60</v>
      </c>
      <c r="CY83" s="1">
        <v>68.569999999999993</v>
      </c>
      <c r="CZ83" s="18">
        <v>0</v>
      </c>
      <c r="DA83" s="18">
        <v>0</v>
      </c>
      <c r="DB83" s="29">
        <f>AVERAGE(CZ83:DA83)</f>
        <v>0</v>
      </c>
      <c r="DC83" s="1">
        <v>0</v>
      </c>
      <c r="DD83" s="29">
        <v>0</v>
      </c>
      <c r="DE83" s="1">
        <v>0</v>
      </c>
      <c r="DF83" s="29">
        <v>0</v>
      </c>
      <c r="DG83" s="18">
        <v>0</v>
      </c>
      <c r="DH83" s="18">
        <v>0</v>
      </c>
      <c r="DI83" s="1">
        <f>AVERAGE(DG83:DH83)</f>
        <v>0</v>
      </c>
      <c r="DJ83" s="15">
        <f>AVERAGE(CY83,DB83:DF83,DI83)</f>
        <v>9.7957142857142845</v>
      </c>
      <c r="DK83" s="1">
        <v>26.67</v>
      </c>
      <c r="DL83" s="1">
        <v>0</v>
      </c>
      <c r="DM83" s="1">
        <f>MAX(DK83:DL83)</f>
        <v>26.67</v>
      </c>
      <c r="DN83" s="29">
        <v>0</v>
      </c>
      <c r="DO83" s="29">
        <v>0</v>
      </c>
      <c r="DP83" s="29">
        <f>MAX(DN83:DO83)</f>
        <v>0</v>
      </c>
      <c r="DQ83" s="1">
        <v>0</v>
      </c>
      <c r="DR83" s="1">
        <v>0</v>
      </c>
      <c r="DS83" s="1">
        <f>MAX(DQ83:DR83)</f>
        <v>0</v>
      </c>
      <c r="DT83" s="29">
        <v>0</v>
      </c>
      <c r="DU83" s="29">
        <v>0</v>
      </c>
      <c r="DV83" s="29">
        <f>MAX(DT83:DU83)</f>
        <v>0</v>
      </c>
      <c r="DW83" s="15">
        <f>AVERAGE(DM83,DP83,DS83,DV83)</f>
        <v>6.6675000000000004</v>
      </c>
      <c r="DX83" s="1">
        <v>0</v>
      </c>
      <c r="DY83" s="1">
        <v>0</v>
      </c>
      <c r="DZ83" s="1">
        <f>MAX(DX83:DY83)</f>
        <v>0</v>
      </c>
      <c r="EA83" s="29">
        <v>0</v>
      </c>
      <c r="EB83" s="29">
        <v>0</v>
      </c>
      <c r="EC83" s="29">
        <f>MAX(EA83:EB83)</f>
        <v>0</v>
      </c>
      <c r="ED83" s="1">
        <v>0</v>
      </c>
      <c r="EE83" s="1">
        <v>0</v>
      </c>
      <c r="EF83" s="1">
        <f>MAX(ED83:EE83)</f>
        <v>0</v>
      </c>
      <c r="EG83" s="15">
        <f>AVERAGE(DZ83,EC83,EF83)</f>
        <v>0</v>
      </c>
      <c r="EH83" s="3">
        <v>0.25</v>
      </c>
      <c r="EI83" s="3">
        <v>0.2</v>
      </c>
      <c r="EJ83" s="3">
        <v>0.25</v>
      </c>
      <c r="EK83" s="3">
        <v>0.3</v>
      </c>
      <c r="EL83" s="25">
        <f>MIN(IF(C83="Yes",AQ83+CX83,0),100)</f>
        <v>61</v>
      </c>
      <c r="EM83" s="25">
        <f>IF(EQ83&lt;0,EL83+EQ83*-4,EL83)</f>
        <v>61</v>
      </c>
      <c r="EN83" s="25">
        <f>MIN(IF(C83="Yes",AQ83+DJ83,0), 100)</f>
        <v>10.795714285714284</v>
      </c>
      <c r="EO83" s="25">
        <f>MIN(IF(C83="Yes",AQ83+DW83,0),100)</f>
        <v>7.6675000000000004</v>
      </c>
      <c r="EP83" s="25">
        <f>MIN(IF(C83="Yes",AQ83+EG83,0), 100)</f>
        <v>1</v>
      </c>
      <c r="EQ83" s="26">
        <f>EH83*EL83+EI83*EN83+EJ83*EO83+EK83*EP83</f>
        <v>19.626017857142859</v>
      </c>
      <c r="ER83" s="26">
        <f>EH83*EM83+EI83*EN83+EJ83*EO83+EK83*EP83</f>
        <v>19.626017857142859</v>
      </c>
    </row>
    <row r="84" spans="1:148" customFormat="1" x14ac:dyDescent="0.25">
      <c r="A84">
        <v>1402019116</v>
      </c>
      <c r="B84" t="s">
        <v>107</v>
      </c>
      <c r="C84" s="2" t="s">
        <v>108</v>
      </c>
      <c r="D84" s="6"/>
      <c r="E84" s="6"/>
      <c r="F84" s="7"/>
      <c r="G84" s="7"/>
      <c r="H84" s="6">
        <v>0</v>
      </c>
      <c r="I84" s="6">
        <v>1</v>
      </c>
      <c r="J84" s="7"/>
      <c r="K84" s="7">
        <v>1</v>
      </c>
      <c r="L84" s="6"/>
      <c r="M84" s="8"/>
      <c r="N84" s="7"/>
      <c r="O84" s="7"/>
      <c r="P84" s="6"/>
      <c r="Q84" s="8"/>
      <c r="R84" s="7"/>
      <c r="S84" s="7"/>
      <c r="T84" s="6"/>
      <c r="U84" s="6"/>
      <c r="V84" s="7"/>
      <c r="W84" s="7"/>
      <c r="X84" s="6"/>
      <c r="Y84" s="6"/>
      <c r="Z84" s="7"/>
      <c r="AA84" s="7"/>
      <c r="AB84" s="6"/>
      <c r="AC84" s="6"/>
      <c r="AD84" s="7"/>
      <c r="AE84" s="8"/>
      <c r="AF84" s="10">
        <v>14</v>
      </c>
      <c r="AG84" s="10">
        <v>10</v>
      </c>
      <c r="AH84" s="10">
        <f>COUNT(D84:AE84)</f>
        <v>3</v>
      </c>
      <c r="AI84" s="22">
        <f>IF(C84="Yes",(AF84-AH84+(CX84-50)/AG84)/AF84,0)</f>
        <v>0.81428571428571428</v>
      </c>
      <c r="AJ84" s="11">
        <f>SUM(D84:AE84)</f>
        <v>2</v>
      </c>
      <c r="AK84" s="10">
        <f>MAX(AJ84-AL84-AM84,0)*-1</f>
        <v>0</v>
      </c>
      <c r="AL84" s="10">
        <v>10</v>
      </c>
      <c r="AM84" s="10">
        <v>3</v>
      </c>
      <c r="AN84" s="7">
        <f>AJ84+AK84+AO84</f>
        <v>2</v>
      </c>
      <c r="AO84" s="6"/>
      <c r="AP84" s="3">
        <v>0.5</v>
      </c>
      <c r="AQ84" s="15">
        <f>MIN(AN84,AL84)*AP84</f>
        <v>1</v>
      </c>
      <c r="AR84" s="6">
        <v>0</v>
      </c>
      <c r="AS84" s="6">
        <v>0</v>
      </c>
      <c r="AT84" s="6">
        <v>1</v>
      </c>
      <c r="AU84" s="6">
        <v>0</v>
      </c>
      <c r="AV84" s="7"/>
      <c r="AW84" s="7">
        <v>0</v>
      </c>
      <c r="AX84" s="7"/>
      <c r="AY84" s="7">
        <v>0</v>
      </c>
      <c r="AZ84" s="6"/>
      <c r="BA84" s="6">
        <v>3</v>
      </c>
      <c r="BB84" s="6"/>
      <c r="BC84" s="6">
        <v>0</v>
      </c>
      <c r="BD84" s="7"/>
      <c r="BE84" s="7">
        <f>IF(DM84&gt;=70, 5, 0)</f>
        <v>0</v>
      </c>
      <c r="BF84" s="7"/>
      <c r="BG84" s="7"/>
      <c r="BH84" s="7">
        <v>0</v>
      </c>
      <c r="BI84" s="6"/>
      <c r="BJ84" s="6">
        <f>IF(DZ84&gt;=70, 6, 0)</f>
        <v>0</v>
      </c>
      <c r="BK84" s="6">
        <v>0</v>
      </c>
      <c r="BL84" s="7"/>
      <c r="BM84" s="7"/>
      <c r="BN84" s="7"/>
      <c r="BO84" s="6"/>
      <c r="BP84" s="6">
        <f>IF(EC84&gt;=70, 6, 0)</f>
        <v>0</v>
      </c>
      <c r="BQ84" s="6"/>
      <c r="BR84" s="7"/>
      <c r="BS84" s="7"/>
      <c r="BT84" s="7"/>
      <c r="BU84" s="6"/>
      <c r="BV84" s="6">
        <f>IF(DP84&gt;=70, 5, 0)</f>
        <v>0</v>
      </c>
      <c r="BW84" s="6"/>
      <c r="BX84" s="6"/>
      <c r="BY84" s="6"/>
      <c r="BZ84" s="7"/>
      <c r="CA84" s="7"/>
      <c r="CB84" s="7"/>
      <c r="CC84" s="6"/>
      <c r="CD84" s="6">
        <f>IF(DS84&gt;=70, 5, 0)</f>
        <v>0</v>
      </c>
      <c r="CE84" s="6"/>
      <c r="CF84" s="6"/>
      <c r="CG84" s="6"/>
      <c r="CH84" s="7"/>
      <c r="CI84" s="7"/>
      <c r="CJ84" s="7"/>
      <c r="CK84" s="6"/>
      <c r="CL84" s="6">
        <f>IF(DV84&gt;=70, 5, 0)</f>
        <v>0</v>
      </c>
      <c r="CM84" s="6"/>
      <c r="CN84" s="6"/>
      <c r="CO84" s="6"/>
      <c r="CP84" s="7"/>
      <c r="CQ84" s="7">
        <f>IF(EF84&gt;=70, 6, 0)</f>
        <v>0</v>
      </c>
      <c r="CR84" s="7"/>
      <c r="CS84" s="6"/>
      <c r="CT84" s="7"/>
      <c r="CU84" s="6"/>
      <c r="CV84" s="10">
        <f>SUM(AR84:CU84)</f>
        <v>4</v>
      </c>
      <c r="CW84" s="10">
        <v>50</v>
      </c>
      <c r="CX84" s="17">
        <f>CV84+CW84</f>
        <v>54</v>
      </c>
      <c r="CY84" s="1">
        <v>65.709999999999994</v>
      </c>
      <c r="CZ84" s="18">
        <v>0</v>
      </c>
      <c r="DA84" s="18">
        <v>0</v>
      </c>
      <c r="DB84" s="29">
        <f>AVERAGE(CZ84:DA84)</f>
        <v>0</v>
      </c>
      <c r="DC84" s="1">
        <v>0</v>
      </c>
      <c r="DD84" s="29">
        <v>0</v>
      </c>
      <c r="DE84" s="1">
        <v>0</v>
      </c>
      <c r="DF84" s="29">
        <v>0</v>
      </c>
      <c r="DG84" s="18">
        <v>0</v>
      </c>
      <c r="DH84" s="18">
        <v>0</v>
      </c>
      <c r="DI84" s="1">
        <f>AVERAGE(DG84:DH84)</f>
        <v>0</v>
      </c>
      <c r="DJ84" s="15">
        <f>AVERAGE(CY84,DB84:DF84,DI84)</f>
        <v>9.387142857142857</v>
      </c>
      <c r="DK84" s="1">
        <v>40</v>
      </c>
      <c r="DL84" s="1">
        <v>0</v>
      </c>
      <c r="DM84" s="1">
        <f>MAX(DK84:DL84)</f>
        <v>40</v>
      </c>
      <c r="DN84" s="29">
        <v>0</v>
      </c>
      <c r="DO84" s="29">
        <v>0</v>
      </c>
      <c r="DP84" s="29">
        <f>MAX(DN84:DO84)</f>
        <v>0</v>
      </c>
      <c r="DQ84" s="1">
        <v>0</v>
      </c>
      <c r="DR84" s="1">
        <v>0</v>
      </c>
      <c r="DS84" s="1">
        <f>MAX(DQ84:DR84)</f>
        <v>0</v>
      </c>
      <c r="DT84" s="29">
        <v>0</v>
      </c>
      <c r="DU84" s="29">
        <v>0</v>
      </c>
      <c r="DV84" s="29">
        <f>MAX(DT84:DU84)</f>
        <v>0</v>
      </c>
      <c r="DW84" s="15">
        <f>AVERAGE(DM84,DP84,DS84,DV84)</f>
        <v>10</v>
      </c>
      <c r="DX84" s="1">
        <v>6.67</v>
      </c>
      <c r="DY84" s="1">
        <v>0</v>
      </c>
      <c r="DZ84" s="1">
        <f>MAX(DX84:DY84)</f>
        <v>6.67</v>
      </c>
      <c r="EA84" s="29">
        <v>0</v>
      </c>
      <c r="EB84" s="29">
        <v>0</v>
      </c>
      <c r="EC84" s="29">
        <f>MAX(EA84:EB84)</f>
        <v>0</v>
      </c>
      <c r="ED84" s="1">
        <v>0</v>
      </c>
      <c r="EE84" s="1">
        <v>0</v>
      </c>
      <c r="EF84" s="1">
        <f>MAX(ED84:EE84)</f>
        <v>0</v>
      </c>
      <c r="EG84" s="15">
        <f>AVERAGE(DZ84,EC84,EF84)</f>
        <v>2.2233333333333332</v>
      </c>
      <c r="EH84" s="3">
        <v>0.25</v>
      </c>
      <c r="EI84" s="3">
        <v>0.2</v>
      </c>
      <c r="EJ84" s="3">
        <v>0.25</v>
      </c>
      <c r="EK84" s="3">
        <v>0.3</v>
      </c>
      <c r="EL84" s="25">
        <f>MIN(IF(C84="Yes",AQ84+CX84,0),100)</f>
        <v>55</v>
      </c>
      <c r="EM84" s="25">
        <f>IF(EQ84&lt;0,EL84+EQ84*-4,EL84)</f>
        <v>55</v>
      </c>
      <c r="EN84" s="25">
        <f>MIN(IF(C84="Yes",AQ84+DJ84,0), 100)</f>
        <v>10.387142857142857</v>
      </c>
      <c r="EO84" s="25">
        <f>MIN(IF(C84="Yes",AQ84+DW84,0),100)</f>
        <v>11</v>
      </c>
      <c r="EP84" s="25">
        <f>MIN(IF(C84="Yes",AQ84+EG84,0), 100)</f>
        <v>3.2233333333333332</v>
      </c>
      <c r="EQ84" s="26">
        <f>EH84*EL84+EI84*EN84+EJ84*EO84+EK84*EP84</f>
        <v>19.544428571428568</v>
      </c>
      <c r="ER84" s="26">
        <f>EH84*EM84+EI84*EN84+EJ84*EO84+EK84*EP84</f>
        <v>19.544428571428568</v>
      </c>
    </row>
    <row r="85" spans="1:148" customFormat="1" x14ac:dyDescent="0.25">
      <c r="A85">
        <v>1402019031</v>
      </c>
      <c r="B85" t="s">
        <v>106</v>
      </c>
      <c r="C85" s="2" t="s">
        <v>108</v>
      </c>
      <c r="D85" s="6">
        <v>1</v>
      </c>
      <c r="E85" s="6"/>
      <c r="F85" s="7">
        <v>1</v>
      </c>
      <c r="G85" s="7"/>
      <c r="H85" s="6"/>
      <c r="I85" s="6"/>
      <c r="J85" s="7"/>
      <c r="K85" s="7"/>
      <c r="L85" s="6"/>
      <c r="M85" s="8"/>
      <c r="N85" s="7"/>
      <c r="O85" s="7"/>
      <c r="P85" s="6"/>
      <c r="Q85" s="8"/>
      <c r="R85" s="7"/>
      <c r="S85" s="7"/>
      <c r="T85" s="6"/>
      <c r="U85" s="6"/>
      <c r="V85" s="7"/>
      <c r="W85" s="7"/>
      <c r="X85" s="6"/>
      <c r="Y85" s="6"/>
      <c r="Z85" s="7"/>
      <c r="AA85" s="7"/>
      <c r="AB85" s="6"/>
      <c r="AC85" s="6"/>
      <c r="AD85" s="7"/>
      <c r="AE85" s="8"/>
      <c r="AF85" s="10">
        <v>14</v>
      </c>
      <c r="AG85" s="10">
        <v>10</v>
      </c>
      <c r="AH85" s="10">
        <f>COUNT(D85:AE85)</f>
        <v>2</v>
      </c>
      <c r="AI85" s="22">
        <f>IF(C85="Yes",(AF85-AH85+(CX85-50)/AG85)/AF85,0)</f>
        <v>0.85</v>
      </c>
      <c r="AJ85" s="11">
        <f>SUM(D85:AE85)</f>
        <v>2</v>
      </c>
      <c r="AK85" s="10">
        <f>MAX(AJ85-AL85-AM85,0)*-1</f>
        <v>0</v>
      </c>
      <c r="AL85" s="10">
        <v>10</v>
      </c>
      <c r="AM85" s="10">
        <v>3</v>
      </c>
      <c r="AN85" s="7">
        <f>AJ85+AK85+AO85</f>
        <v>2</v>
      </c>
      <c r="AO85" s="6"/>
      <c r="AP85" s="3">
        <v>0.5</v>
      </c>
      <c r="AQ85" s="15">
        <f>MIN(AN85,AL85)*AP85</f>
        <v>1</v>
      </c>
      <c r="AR85" s="6">
        <v>0</v>
      </c>
      <c r="AS85" s="6">
        <v>0</v>
      </c>
      <c r="AT85" s="6">
        <v>4</v>
      </c>
      <c r="AU85" s="6">
        <v>0</v>
      </c>
      <c r="AV85" s="7"/>
      <c r="AW85" s="7">
        <v>0</v>
      </c>
      <c r="AX85" s="7"/>
      <c r="AY85" s="7">
        <v>0</v>
      </c>
      <c r="AZ85" s="6"/>
      <c r="BA85" s="6">
        <v>0</v>
      </c>
      <c r="BB85" s="6"/>
      <c r="BC85" s="6">
        <v>0</v>
      </c>
      <c r="BD85" s="7"/>
      <c r="BE85" s="7">
        <f>IF(DM85&gt;=70, 5, 0)</f>
        <v>0</v>
      </c>
      <c r="BF85" s="7"/>
      <c r="BG85" s="7"/>
      <c r="BH85" s="7">
        <v>-5</v>
      </c>
      <c r="BI85" s="6"/>
      <c r="BJ85" s="6">
        <f>IF(DZ85&gt;=70, 6, 0)</f>
        <v>0</v>
      </c>
      <c r="BK85" s="6">
        <v>0</v>
      </c>
      <c r="BL85" s="7"/>
      <c r="BM85" s="7"/>
      <c r="BN85" s="7"/>
      <c r="BO85" s="6"/>
      <c r="BP85" s="6">
        <f>IF(EC85&gt;=70, 6, 0)</f>
        <v>0</v>
      </c>
      <c r="BQ85" s="6"/>
      <c r="BR85" s="7"/>
      <c r="BS85" s="7"/>
      <c r="BT85" s="7"/>
      <c r="BU85" s="6"/>
      <c r="BV85" s="6">
        <f>IF(DP85&gt;=70, 5, 0)</f>
        <v>0</v>
      </c>
      <c r="BW85" s="6"/>
      <c r="BX85" s="6"/>
      <c r="BY85" s="6"/>
      <c r="BZ85" s="7"/>
      <c r="CA85" s="7"/>
      <c r="CB85" s="7"/>
      <c r="CC85" s="6"/>
      <c r="CD85" s="6">
        <f>IF(DS85&gt;=70, 5, 0)</f>
        <v>0</v>
      </c>
      <c r="CE85" s="6"/>
      <c r="CF85" s="6"/>
      <c r="CG85" s="6"/>
      <c r="CH85" s="7"/>
      <c r="CI85" s="7"/>
      <c r="CJ85" s="7"/>
      <c r="CK85" s="6"/>
      <c r="CL85" s="6">
        <f>IF(DV85&gt;=70, 5, 0)</f>
        <v>0</v>
      </c>
      <c r="CM85" s="6"/>
      <c r="CN85" s="6"/>
      <c r="CO85" s="6"/>
      <c r="CP85" s="7"/>
      <c r="CQ85" s="7">
        <f>IF(EF85&gt;=70, 6, 0)</f>
        <v>0</v>
      </c>
      <c r="CR85" s="7"/>
      <c r="CS85" s="6"/>
      <c r="CT85" s="7"/>
      <c r="CU85" s="6"/>
      <c r="CV85" s="10">
        <f>SUM(AR85:CU85)</f>
        <v>-1</v>
      </c>
      <c r="CW85" s="10">
        <v>50</v>
      </c>
      <c r="CX85" s="17">
        <f>CV85+CW85</f>
        <v>49</v>
      </c>
      <c r="CY85" s="1">
        <v>77.14</v>
      </c>
      <c r="CZ85" s="18">
        <v>0</v>
      </c>
      <c r="DA85" s="18">
        <v>0</v>
      </c>
      <c r="DB85" s="29">
        <f>AVERAGE(CZ85:DA85)</f>
        <v>0</v>
      </c>
      <c r="DC85" s="1">
        <v>0</v>
      </c>
      <c r="DD85" s="29">
        <v>0</v>
      </c>
      <c r="DE85" s="1">
        <v>0</v>
      </c>
      <c r="DF85" s="29">
        <v>0</v>
      </c>
      <c r="DG85" s="18">
        <v>0</v>
      </c>
      <c r="DH85" s="18">
        <v>0</v>
      </c>
      <c r="DI85" s="1">
        <f>AVERAGE(DG85:DH85)</f>
        <v>0</v>
      </c>
      <c r="DJ85" s="15">
        <f>AVERAGE(CY85,DB85:DF85,DI85)</f>
        <v>11.02</v>
      </c>
      <c r="DK85" s="1">
        <v>33.33</v>
      </c>
      <c r="DL85" s="1">
        <v>0</v>
      </c>
      <c r="DM85" s="1">
        <f>MAX(DK85:DL85)</f>
        <v>33.33</v>
      </c>
      <c r="DN85" s="29">
        <v>0</v>
      </c>
      <c r="DO85" s="29">
        <v>0</v>
      </c>
      <c r="DP85" s="29">
        <f>MAX(DN85:DO85)</f>
        <v>0</v>
      </c>
      <c r="DQ85" s="1">
        <v>0</v>
      </c>
      <c r="DR85" s="1">
        <v>0</v>
      </c>
      <c r="DS85" s="1">
        <f>MAX(DQ85:DR85)</f>
        <v>0</v>
      </c>
      <c r="DT85" s="29">
        <v>0</v>
      </c>
      <c r="DU85" s="29">
        <v>0</v>
      </c>
      <c r="DV85" s="29">
        <f>MAX(DT85:DU85)</f>
        <v>0</v>
      </c>
      <c r="DW85" s="15">
        <f>AVERAGE(DM85,DP85,DS85,DV85)</f>
        <v>8.3324999999999996</v>
      </c>
      <c r="DX85" s="1">
        <v>20</v>
      </c>
      <c r="DY85" s="1">
        <v>0</v>
      </c>
      <c r="DZ85" s="1">
        <f>MAX(DX85:DY85)</f>
        <v>20</v>
      </c>
      <c r="EA85" s="29">
        <v>0</v>
      </c>
      <c r="EB85" s="29">
        <v>0</v>
      </c>
      <c r="EC85" s="29">
        <f>MAX(EA85:EB85)</f>
        <v>0</v>
      </c>
      <c r="ED85" s="1">
        <v>0</v>
      </c>
      <c r="EE85" s="1">
        <v>0</v>
      </c>
      <c r="EF85" s="1">
        <f>MAX(ED85:EE85)</f>
        <v>0</v>
      </c>
      <c r="EG85" s="15">
        <f>AVERAGE(DZ85,EC85,EF85)</f>
        <v>6.666666666666667</v>
      </c>
      <c r="EH85" s="3">
        <v>0.25</v>
      </c>
      <c r="EI85" s="3">
        <v>0.2</v>
      </c>
      <c r="EJ85" s="3">
        <v>0.25</v>
      </c>
      <c r="EK85" s="3">
        <v>0.3</v>
      </c>
      <c r="EL85" s="25">
        <f>MIN(IF(C85="Yes",AQ85+CX85,0),100)</f>
        <v>50</v>
      </c>
      <c r="EM85" s="25">
        <f>IF(EQ85&lt;0,EL85+EQ85*-4,EL85)</f>
        <v>50</v>
      </c>
      <c r="EN85" s="25">
        <f>MIN(IF(C85="Yes",AQ85+DJ85,0), 100)</f>
        <v>12.02</v>
      </c>
      <c r="EO85" s="25">
        <f>MIN(IF(C85="Yes",AQ85+DW85,0),100)</f>
        <v>9.3324999999999996</v>
      </c>
      <c r="EP85" s="25">
        <f>MIN(IF(C85="Yes",AQ85+EG85,0), 100)</f>
        <v>7.666666666666667</v>
      </c>
      <c r="EQ85" s="26">
        <f>EH85*EL85+EI85*EN85+EJ85*EO85+EK85*EP85</f>
        <v>19.537125</v>
      </c>
      <c r="ER85" s="26">
        <f>EH85*EM85+EI85*EN85+EJ85*EO85+EK85*EP85</f>
        <v>19.537125</v>
      </c>
    </row>
    <row r="86" spans="1:148" customFormat="1" x14ac:dyDescent="0.25">
      <c r="A86">
        <v>1402017151</v>
      </c>
      <c r="B86" t="s">
        <v>106</v>
      </c>
      <c r="C86" s="2" t="s">
        <v>108</v>
      </c>
      <c r="D86" s="6"/>
      <c r="E86" s="6"/>
      <c r="F86" s="7">
        <v>1</v>
      </c>
      <c r="G86" s="7"/>
      <c r="H86" s="6">
        <v>1</v>
      </c>
      <c r="I86" s="6">
        <v>1</v>
      </c>
      <c r="J86" s="7"/>
      <c r="K86" s="7"/>
      <c r="L86" s="6"/>
      <c r="M86" s="8"/>
      <c r="N86" s="7"/>
      <c r="O86" s="7"/>
      <c r="P86" s="6"/>
      <c r="Q86" s="8"/>
      <c r="R86" s="7"/>
      <c r="S86" s="7"/>
      <c r="T86" s="6"/>
      <c r="U86" s="6"/>
      <c r="V86" s="7"/>
      <c r="W86" s="7"/>
      <c r="X86" s="6"/>
      <c r="Y86" s="6"/>
      <c r="Z86" s="7"/>
      <c r="AA86" s="7"/>
      <c r="AB86" s="6"/>
      <c r="AC86" s="6"/>
      <c r="AD86" s="7"/>
      <c r="AE86" s="8"/>
      <c r="AF86" s="10">
        <v>14</v>
      </c>
      <c r="AG86" s="10">
        <v>10</v>
      </c>
      <c r="AH86" s="10">
        <f>COUNT(D86:AE86)</f>
        <v>3</v>
      </c>
      <c r="AI86" s="22">
        <f>IF(C86="Yes",(AF86-AH86+(CX86-50)/AG86)/AF86,0)</f>
        <v>0.8214285714285714</v>
      </c>
      <c r="AJ86" s="11">
        <f>SUM(D86:AE86)</f>
        <v>3</v>
      </c>
      <c r="AK86" s="10">
        <f>MAX(AJ86-AL86-AM86,0)*-1</f>
        <v>0</v>
      </c>
      <c r="AL86" s="10">
        <v>10</v>
      </c>
      <c r="AM86" s="10">
        <v>3</v>
      </c>
      <c r="AN86" s="7">
        <f>AJ86+AK86+AO86</f>
        <v>3</v>
      </c>
      <c r="AO86" s="6"/>
      <c r="AP86" s="3">
        <v>0.5</v>
      </c>
      <c r="AQ86" s="15">
        <f>MIN(AN86,AL86)*AP86</f>
        <v>1.5</v>
      </c>
      <c r="AR86" s="6">
        <v>0</v>
      </c>
      <c r="AS86" s="6">
        <v>0</v>
      </c>
      <c r="AT86" s="6">
        <v>2</v>
      </c>
      <c r="AU86" s="6">
        <v>0</v>
      </c>
      <c r="AV86" s="7"/>
      <c r="AW86" s="7">
        <v>0</v>
      </c>
      <c r="AX86" s="7"/>
      <c r="AY86" s="7">
        <v>0</v>
      </c>
      <c r="AZ86" s="6"/>
      <c r="BA86" s="6">
        <v>3</v>
      </c>
      <c r="BB86" s="6"/>
      <c r="BC86" s="6">
        <v>0</v>
      </c>
      <c r="BD86" s="7"/>
      <c r="BE86" s="7">
        <f>IF(DM86&gt;=70, 5, 0)</f>
        <v>0</v>
      </c>
      <c r="BF86" s="7"/>
      <c r="BG86" s="7"/>
      <c r="BH86" s="7">
        <v>0</v>
      </c>
      <c r="BI86" s="6"/>
      <c r="BJ86" s="6">
        <f>IF(DZ86&gt;=70, 6, 0)</f>
        <v>0</v>
      </c>
      <c r="BK86" s="6">
        <v>0</v>
      </c>
      <c r="BL86" s="7"/>
      <c r="BM86" s="7"/>
      <c r="BN86" s="7"/>
      <c r="BO86" s="6"/>
      <c r="BP86" s="6">
        <f>IF(EC86&gt;=70, 6, 0)</f>
        <v>0</v>
      </c>
      <c r="BQ86" s="6"/>
      <c r="BR86" s="7"/>
      <c r="BS86" s="7"/>
      <c r="BT86" s="7"/>
      <c r="BU86" s="6"/>
      <c r="BV86" s="6">
        <f>IF(DP86&gt;=70, 5, 0)</f>
        <v>0</v>
      </c>
      <c r="BW86" s="6"/>
      <c r="BX86" s="6"/>
      <c r="BY86" s="6"/>
      <c r="BZ86" s="7"/>
      <c r="CA86" s="7"/>
      <c r="CB86" s="7"/>
      <c r="CC86" s="6"/>
      <c r="CD86" s="6">
        <f>IF(DS86&gt;=70, 5, 0)</f>
        <v>0</v>
      </c>
      <c r="CE86" s="6"/>
      <c r="CF86" s="6"/>
      <c r="CG86" s="6"/>
      <c r="CH86" s="7"/>
      <c r="CI86" s="7"/>
      <c r="CJ86" s="7"/>
      <c r="CK86" s="6"/>
      <c r="CL86" s="6">
        <f>IF(DV86&gt;=70, 5, 0)</f>
        <v>0</v>
      </c>
      <c r="CM86" s="6"/>
      <c r="CN86" s="6"/>
      <c r="CO86" s="6"/>
      <c r="CP86" s="7"/>
      <c r="CQ86" s="7">
        <f>IF(EF86&gt;=70, 6, 0)</f>
        <v>0</v>
      </c>
      <c r="CR86" s="7"/>
      <c r="CS86" s="6"/>
      <c r="CT86" s="7"/>
      <c r="CU86" s="6"/>
      <c r="CV86" s="10">
        <f>SUM(AR86:CU86)</f>
        <v>5</v>
      </c>
      <c r="CW86" s="10">
        <v>50</v>
      </c>
      <c r="CX86" s="17">
        <f>CV86+CW86</f>
        <v>55</v>
      </c>
      <c r="CY86" s="1">
        <v>60</v>
      </c>
      <c r="CZ86" s="18">
        <v>0</v>
      </c>
      <c r="DA86" s="18">
        <v>0</v>
      </c>
      <c r="DB86" s="29">
        <f>AVERAGE(CZ86:DA86)</f>
        <v>0</v>
      </c>
      <c r="DC86" s="1">
        <v>0</v>
      </c>
      <c r="DD86" s="29">
        <v>0</v>
      </c>
      <c r="DE86" s="1">
        <v>0</v>
      </c>
      <c r="DF86" s="29">
        <v>0</v>
      </c>
      <c r="DG86" s="18">
        <v>0</v>
      </c>
      <c r="DH86" s="18">
        <v>0</v>
      </c>
      <c r="DI86" s="1">
        <f>AVERAGE(DG86:DH86)</f>
        <v>0</v>
      </c>
      <c r="DJ86" s="15">
        <f>AVERAGE(CY86,DB86:DF86,DI86)</f>
        <v>8.5714285714285712</v>
      </c>
      <c r="DK86" s="1">
        <v>33.33</v>
      </c>
      <c r="DL86" s="1">
        <v>40</v>
      </c>
      <c r="DM86" s="1">
        <f>MAX(DK86:DL86)</f>
        <v>40</v>
      </c>
      <c r="DN86" s="29">
        <v>0</v>
      </c>
      <c r="DO86" s="29">
        <v>0</v>
      </c>
      <c r="DP86" s="29">
        <f>MAX(DN86:DO86)</f>
        <v>0</v>
      </c>
      <c r="DQ86" s="1">
        <v>0</v>
      </c>
      <c r="DR86" s="1">
        <v>0</v>
      </c>
      <c r="DS86" s="1">
        <f>MAX(DQ86:DR86)</f>
        <v>0</v>
      </c>
      <c r="DT86" s="29">
        <v>0</v>
      </c>
      <c r="DU86" s="29">
        <v>0</v>
      </c>
      <c r="DV86" s="29">
        <f>MAX(DT86:DU86)</f>
        <v>0</v>
      </c>
      <c r="DW86" s="15">
        <f>AVERAGE(DM86,DP86,DS86,DV86)</f>
        <v>10</v>
      </c>
      <c r="DX86" s="1">
        <v>0</v>
      </c>
      <c r="DY86" s="1">
        <v>0</v>
      </c>
      <c r="DZ86" s="1">
        <f>MAX(DX86:DY86)</f>
        <v>0</v>
      </c>
      <c r="EA86" s="29">
        <v>0</v>
      </c>
      <c r="EB86" s="29">
        <v>0</v>
      </c>
      <c r="EC86" s="29">
        <f>MAX(EA86:EB86)</f>
        <v>0</v>
      </c>
      <c r="ED86" s="1">
        <v>0</v>
      </c>
      <c r="EE86" s="1">
        <v>0</v>
      </c>
      <c r="EF86" s="1">
        <f>MAX(ED86:EE86)</f>
        <v>0</v>
      </c>
      <c r="EG86" s="15">
        <f>AVERAGE(DZ86,EC86,EF86)</f>
        <v>0</v>
      </c>
      <c r="EH86" s="3">
        <v>0.25</v>
      </c>
      <c r="EI86" s="3">
        <v>0.2</v>
      </c>
      <c r="EJ86" s="3">
        <v>0.25</v>
      </c>
      <c r="EK86" s="3">
        <v>0.3</v>
      </c>
      <c r="EL86" s="25">
        <f>MIN(IF(C86="Yes",AQ86+CX86,0),100)</f>
        <v>56.5</v>
      </c>
      <c r="EM86" s="25">
        <f>IF(EQ86&lt;0,EL86+EQ86*-4,EL86)</f>
        <v>56.5</v>
      </c>
      <c r="EN86" s="25">
        <f>MIN(IF(C86="Yes",AQ86+DJ86,0), 100)</f>
        <v>10.071428571428571</v>
      </c>
      <c r="EO86" s="25">
        <f>MIN(IF(C86="Yes",AQ86+DW86,0),100)</f>
        <v>11.5</v>
      </c>
      <c r="EP86" s="25">
        <f>MIN(IF(C86="Yes",AQ86+EG86,0), 100)</f>
        <v>1.5</v>
      </c>
      <c r="EQ86" s="26">
        <f>EH86*EL86+EI86*EN86+EJ86*EO86+EK86*EP86</f>
        <v>19.464285714285712</v>
      </c>
      <c r="ER86" s="26">
        <f>EH86*EM86+EI86*EN86+EJ86*EO86+EK86*EP86</f>
        <v>19.464285714285712</v>
      </c>
    </row>
    <row r="87" spans="1:148" customFormat="1" x14ac:dyDescent="0.25">
      <c r="A87">
        <v>1402019089</v>
      </c>
      <c r="B87" t="s">
        <v>106</v>
      </c>
      <c r="C87" s="2" t="s">
        <v>108</v>
      </c>
      <c r="D87" s="6">
        <v>1</v>
      </c>
      <c r="E87" s="6"/>
      <c r="F87" s="7">
        <v>1</v>
      </c>
      <c r="G87" s="7">
        <v>1</v>
      </c>
      <c r="H87" s="6"/>
      <c r="I87" s="6">
        <v>1</v>
      </c>
      <c r="J87" s="7"/>
      <c r="K87" s="7"/>
      <c r="L87" s="6"/>
      <c r="M87" s="8"/>
      <c r="N87" s="7"/>
      <c r="O87" s="7"/>
      <c r="P87" s="6"/>
      <c r="Q87" s="8"/>
      <c r="R87" s="7"/>
      <c r="S87" s="7"/>
      <c r="T87" s="6"/>
      <c r="U87" s="6"/>
      <c r="V87" s="7"/>
      <c r="W87" s="7"/>
      <c r="X87" s="6"/>
      <c r="Y87" s="6"/>
      <c r="Z87" s="7"/>
      <c r="AA87" s="7"/>
      <c r="AB87" s="6"/>
      <c r="AC87" s="6"/>
      <c r="AD87" s="7"/>
      <c r="AE87" s="8"/>
      <c r="AF87" s="10">
        <v>14</v>
      </c>
      <c r="AG87" s="10">
        <v>10</v>
      </c>
      <c r="AH87" s="10">
        <f>COUNT(D87:AE87)</f>
        <v>4</v>
      </c>
      <c r="AI87" s="22">
        <f>IF(C87="Yes",(AF87-AH87+(CX87-50)/AG87)/AF87,0)</f>
        <v>0.72857142857142854</v>
      </c>
      <c r="AJ87" s="11">
        <f>SUM(D87:AE87)</f>
        <v>4</v>
      </c>
      <c r="AK87" s="10">
        <f>MAX(AJ87-AL87-AM87,0)*-1</f>
        <v>0</v>
      </c>
      <c r="AL87" s="10">
        <v>10</v>
      </c>
      <c r="AM87" s="10">
        <v>3</v>
      </c>
      <c r="AN87" s="7">
        <f>AJ87+AK87+AO87</f>
        <v>4</v>
      </c>
      <c r="AO87" s="6"/>
      <c r="AP87" s="3">
        <v>0.5</v>
      </c>
      <c r="AQ87" s="15">
        <f>MIN(AN87,AL87)*AP87</f>
        <v>2</v>
      </c>
      <c r="AR87" s="6">
        <v>0</v>
      </c>
      <c r="AS87" s="6">
        <v>0</v>
      </c>
      <c r="AT87" s="6">
        <v>2</v>
      </c>
      <c r="AU87" s="6">
        <v>0</v>
      </c>
      <c r="AV87" s="7"/>
      <c r="AW87" s="7">
        <v>0</v>
      </c>
      <c r="AX87" s="7"/>
      <c r="AY87" s="7">
        <v>0</v>
      </c>
      <c r="AZ87" s="6"/>
      <c r="BA87" s="6">
        <v>0</v>
      </c>
      <c r="BB87" s="6"/>
      <c r="BC87" s="6">
        <v>0</v>
      </c>
      <c r="BD87" s="7"/>
      <c r="BE87" s="7">
        <f>IF(DM87&gt;=70, 5, 0)</f>
        <v>0</v>
      </c>
      <c r="BF87" s="7"/>
      <c r="BG87" s="7"/>
      <c r="BH87" s="7">
        <v>0</v>
      </c>
      <c r="BI87" s="6"/>
      <c r="BJ87" s="6">
        <f>IF(DZ87&gt;=70, 6, 0)</f>
        <v>0</v>
      </c>
      <c r="BK87" s="6">
        <v>0</v>
      </c>
      <c r="BL87" s="7"/>
      <c r="BM87" s="7"/>
      <c r="BN87" s="7"/>
      <c r="BO87" s="6"/>
      <c r="BP87" s="6">
        <f>IF(EC87&gt;=70, 6, 0)</f>
        <v>0</v>
      </c>
      <c r="BQ87" s="6"/>
      <c r="BR87" s="7"/>
      <c r="BS87" s="7"/>
      <c r="BT87" s="7"/>
      <c r="BU87" s="6"/>
      <c r="BV87" s="6">
        <f>IF(DP87&gt;=70, 5, 0)</f>
        <v>0</v>
      </c>
      <c r="BW87" s="6"/>
      <c r="BX87" s="6"/>
      <c r="BY87" s="6"/>
      <c r="BZ87" s="7"/>
      <c r="CA87" s="7"/>
      <c r="CB87" s="7"/>
      <c r="CC87" s="6"/>
      <c r="CD87" s="6">
        <f>IF(DS87&gt;=70, 5, 0)</f>
        <v>0</v>
      </c>
      <c r="CE87" s="6"/>
      <c r="CF87" s="6"/>
      <c r="CG87" s="6"/>
      <c r="CH87" s="7"/>
      <c r="CI87" s="7"/>
      <c r="CJ87" s="7"/>
      <c r="CK87" s="6"/>
      <c r="CL87" s="6">
        <f>IF(DV87&gt;=70, 5, 0)</f>
        <v>0</v>
      </c>
      <c r="CM87" s="6"/>
      <c r="CN87" s="6"/>
      <c r="CO87" s="6"/>
      <c r="CP87" s="7"/>
      <c r="CQ87" s="7">
        <f>IF(EF87&gt;=70, 6, 0)</f>
        <v>0</v>
      </c>
      <c r="CR87" s="7"/>
      <c r="CS87" s="6"/>
      <c r="CT87" s="7"/>
      <c r="CU87" s="6"/>
      <c r="CV87" s="10">
        <f>SUM(AR87:CU87)</f>
        <v>2</v>
      </c>
      <c r="CW87" s="10">
        <v>50</v>
      </c>
      <c r="CX87" s="17">
        <f>CV87+CW87</f>
        <v>52</v>
      </c>
      <c r="CY87" s="1">
        <v>80</v>
      </c>
      <c r="CZ87" s="18">
        <v>0</v>
      </c>
      <c r="DA87" s="18">
        <v>0</v>
      </c>
      <c r="DB87" s="29">
        <f>AVERAGE(CZ87:DA87)</f>
        <v>0</v>
      </c>
      <c r="DC87" s="1">
        <v>0</v>
      </c>
      <c r="DD87" s="29">
        <v>0</v>
      </c>
      <c r="DE87" s="1">
        <v>0</v>
      </c>
      <c r="DF87" s="29">
        <v>0</v>
      </c>
      <c r="DG87" s="18">
        <v>0</v>
      </c>
      <c r="DH87" s="18">
        <v>0</v>
      </c>
      <c r="DI87" s="1">
        <f>AVERAGE(DG87:DH87)</f>
        <v>0</v>
      </c>
      <c r="DJ87" s="15">
        <f>AVERAGE(CY87,DB87:DF87,DI87)</f>
        <v>11.428571428571429</v>
      </c>
      <c r="DK87" s="1">
        <v>0</v>
      </c>
      <c r="DL87" s="1">
        <v>0</v>
      </c>
      <c r="DM87" s="1">
        <f>MAX(DK87:DL87)</f>
        <v>0</v>
      </c>
      <c r="DN87" s="29">
        <v>0</v>
      </c>
      <c r="DO87" s="29">
        <v>0</v>
      </c>
      <c r="DP87" s="29">
        <f>MAX(DN87:DO87)</f>
        <v>0</v>
      </c>
      <c r="DQ87" s="1">
        <v>0</v>
      </c>
      <c r="DR87" s="1">
        <v>0</v>
      </c>
      <c r="DS87" s="1">
        <f>MAX(DQ87:DR87)</f>
        <v>0</v>
      </c>
      <c r="DT87" s="29">
        <v>0</v>
      </c>
      <c r="DU87" s="29">
        <v>0</v>
      </c>
      <c r="DV87" s="29">
        <f>MAX(DT87:DU87)</f>
        <v>0</v>
      </c>
      <c r="DW87" s="15">
        <f>AVERAGE(DM87,DP87,DS87,DV87)</f>
        <v>0</v>
      </c>
      <c r="DX87" s="1">
        <v>20</v>
      </c>
      <c r="DY87" s="1">
        <v>0</v>
      </c>
      <c r="DZ87" s="1">
        <f>MAX(DX87:DY87)</f>
        <v>20</v>
      </c>
      <c r="EA87" s="29">
        <v>0</v>
      </c>
      <c r="EB87" s="29">
        <v>0</v>
      </c>
      <c r="EC87" s="29">
        <f>MAX(EA87:EB87)</f>
        <v>0</v>
      </c>
      <c r="ED87" s="1">
        <v>0</v>
      </c>
      <c r="EE87" s="1">
        <v>0</v>
      </c>
      <c r="EF87" s="1">
        <f>MAX(ED87:EE87)</f>
        <v>0</v>
      </c>
      <c r="EG87" s="15">
        <f>AVERAGE(DZ87,EC87,EF87)</f>
        <v>6.666666666666667</v>
      </c>
      <c r="EH87" s="3">
        <v>0.25</v>
      </c>
      <c r="EI87" s="3">
        <v>0.2</v>
      </c>
      <c r="EJ87" s="3">
        <v>0.25</v>
      </c>
      <c r="EK87" s="3">
        <v>0.3</v>
      </c>
      <c r="EL87" s="25">
        <f>MIN(IF(C87="Yes",AQ87+CX87,0),100)</f>
        <v>54</v>
      </c>
      <c r="EM87" s="25">
        <f>IF(EQ87&lt;0,EL87+EQ87*-4,EL87)</f>
        <v>54</v>
      </c>
      <c r="EN87" s="25">
        <f>MIN(IF(C87="Yes",AQ87+DJ87,0), 100)</f>
        <v>13.428571428571429</v>
      </c>
      <c r="EO87" s="25">
        <f>MIN(IF(C87="Yes",AQ87+DW87,0),100)</f>
        <v>2</v>
      </c>
      <c r="EP87" s="25">
        <f>MIN(IF(C87="Yes",AQ87+EG87,0), 100)</f>
        <v>8.6666666666666679</v>
      </c>
      <c r="EQ87" s="26">
        <f>EH87*EL87+EI87*EN87+EJ87*EO87+EK87*EP87</f>
        <v>19.285714285714288</v>
      </c>
      <c r="ER87" s="26">
        <f>EH87*EM87+EI87*EN87+EJ87*EO87+EK87*EP87</f>
        <v>19.285714285714288</v>
      </c>
    </row>
    <row r="88" spans="1:148" customFormat="1" x14ac:dyDescent="0.25">
      <c r="A88">
        <v>1402019055</v>
      </c>
      <c r="B88" t="s">
        <v>105</v>
      </c>
      <c r="C88" s="2" t="s">
        <v>108</v>
      </c>
      <c r="D88" s="6"/>
      <c r="E88" s="6"/>
      <c r="F88" s="7"/>
      <c r="G88" s="7"/>
      <c r="H88" s="6">
        <v>1</v>
      </c>
      <c r="I88" s="6">
        <v>1</v>
      </c>
      <c r="J88" s="7"/>
      <c r="K88" s="7"/>
      <c r="L88" s="6"/>
      <c r="M88" s="8"/>
      <c r="N88" s="7"/>
      <c r="O88" s="7"/>
      <c r="P88" s="6"/>
      <c r="Q88" s="8"/>
      <c r="R88" s="7"/>
      <c r="S88" s="7"/>
      <c r="T88" s="6"/>
      <c r="U88" s="6"/>
      <c r="V88" s="7"/>
      <c r="W88" s="7"/>
      <c r="X88" s="6"/>
      <c r="Y88" s="6"/>
      <c r="Z88" s="7"/>
      <c r="AA88" s="7"/>
      <c r="AB88" s="6"/>
      <c r="AC88" s="6"/>
      <c r="AD88" s="7"/>
      <c r="AE88" s="8"/>
      <c r="AF88" s="10">
        <v>14</v>
      </c>
      <c r="AG88" s="10">
        <v>10</v>
      </c>
      <c r="AH88" s="10">
        <f>COUNT(D88:AE88)</f>
        <v>2</v>
      </c>
      <c r="AI88" s="22">
        <f>IF(C88="Yes",(AF88-AH88+(CX88-50)/AG88)/AF88,0)</f>
        <v>0.8928571428571429</v>
      </c>
      <c r="AJ88" s="11">
        <f>SUM(D88:AE88)</f>
        <v>2</v>
      </c>
      <c r="AK88" s="10">
        <f>MAX(AJ88-AL88-AM88,0)*-1</f>
        <v>0</v>
      </c>
      <c r="AL88" s="10">
        <v>10</v>
      </c>
      <c r="AM88" s="10">
        <v>3</v>
      </c>
      <c r="AN88" s="7">
        <f>AJ88+AK88+AO88</f>
        <v>2</v>
      </c>
      <c r="AO88" s="6"/>
      <c r="AP88" s="3">
        <v>0.5</v>
      </c>
      <c r="AQ88" s="15">
        <f>MIN(AN88,AL88)*AP88</f>
        <v>1</v>
      </c>
      <c r="AR88" s="6">
        <v>0</v>
      </c>
      <c r="AS88" s="6">
        <v>0</v>
      </c>
      <c r="AT88" s="6">
        <v>2</v>
      </c>
      <c r="AU88" s="6">
        <v>0</v>
      </c>
      <c r="AV88" s="7"/>
      <c r="AW88" s="7">
        <v>0</v>
      </c>
      <c r="AX88" s="7"/>
      <c r="AY88" s="7">
        <v>0</v>
      </c>
      <c r="AZ88" s="6"/>
      <c r="BA88" s="6">
        <v>3</v>
      </c>
      <c r="BB88" s="6"/>
      <c r="BC88" s="6">
        <v>0</v>
      </c>
      <c r="BD88" s="7"/>
      <c r="BE88" s="7">
        <f>IF(DM88&gt;=70, 5, 0)</f>
        <v>0</v>
      </c>
      <c r="BF88" s="7"/>
      <c r="BG88" s="7"/>
      <c r="BH88" s="7">
        <v>0</v>
      </c>
      <c r="BI88" s="6"/>
      <c r="BJ88" s="6">
        <f>IF(DZ88&gt;=70, 6, 0)</f>
        <v>0</v>
      </c>
      <c r="BK88" s="6">
        <v>0</v>
      </c>
      <c r="BL88" s="7"/>
      <c r="BM88" s="7"/>
      <c r="BN88" s="7"/>
      <c r="BO88" s="6"/>
      <c r="BP88" s="6">
        <f>IF(EC88&gt;=70, 6, 0)</f>
        <v>0</v>
      </c>
      <c r="BQ88" s="6"/>
      <c r="BR88" s="7"/>
      <c r="BS88" s="7"/>
      <c r="BT88" s="7"/>
      <c r="BU88" s="6"/>
      <c r="BV88" s="6">
        <f>IF(DP88&gt;=70, 5, 0)</f>
        <v>0</v>
      </c>
      <c r="BW88" s="6"/>
      <c r="BX88" s="6"/>
      <c r="BY88" s="6"/>
      <c r="BZ88" s="7"/>
      <c r="CA88" s="7"/>
      <c r="CB88" s="7"/>
      <c r="CC88" s="6"/>
      <c r="CD88" s="6">
        <f>IF(DS88&gt;=70, 5, 0)</f>
        <v>0</v>
      </c>
      <c r="CE88" s="6"/>
      <c r="CF88" s="6"/>
      <c r="CG88" s="6"/>
      <c r="CH88" s="7"/>
      <c r="CI88" s="7"/>
      <c r="CJ88" s="7"/>
      <c r="CK88" s="6"/>
      <c r="CL88" s="6">
        <f>IF(DV88&gt;=70, 5, 0)</f>
        <v>0</v>
      </c>
      <c r="CM88" s="6"/>
      <c r="CN88" s="6"/>
      <c r="CO88" s="6"/>
      <c r="CP88" s="7"/>
      <c r="CQ88" s="7">
        <f>IF(EF88&gt;=70, 6, 0)</f>
        <v>0</v>
      </c>
      <c r="CR88" s="7"/>
      <c r="CS88" s="6"/>
      <c r="CT88" s="7"/>
      <c r="CU88" s="6"/>
      <c r="CV88" s="10">
        <f>SUM(AR88:CU88)</f>
        <v>5</v>
      </c>
      <c r="CW88" s="10">
        <v>50</v>
      </c>
      <c r="CX88" s="17">
        <f>CV88+CW88</f>
        <v>55</v>
      </c>
      <c r="CY88" s="1">
        <v>85.71</v>
      </c>
      <c r="CZ88" s="18">
        <v>0</v>
      </c>
      <c r="DA88" s="18">
        <v>0</v>
      </c>
      <c r="DB88" s="29">
        <f>AVERAGE(CZ88:DA88)</f>
        <v>0</v>
      </c>
      <c r="DC88" s="1">
        <v>0</v>
      </c>
      <c r="DD88" s="29">
        <v>0</v>
      </c>
      <c r="DE88" s="1">
        <v>0</v>
      </c>
      <c r="DF88" s="29">
        <v>0</v>
      </c>
      <c r="DG88" s="18">
        <v>0</v>
      </c>
      <c r="DH88" s="18">
        <v>0</v>
      </c>
      <c r="DI88" s="1">
        <f>AVERAGE(DG88:DH88)</f>
        <v>0</v>
      </c>
      <c r="DJ88" s="15">
        <f>AVERAGE(CY88,DB88:DF88,DI88)</f>
        <v>12.244285714285713</v>
      </c>
      <c r="DK88" s="1">
        <v>33.33</v>
      </c>
      <c r="DL88" s="1">
        <v>0</v>
      </c>
      <c r="DM88" s="1">
        <f>MAX(DK88:DL88)</f>
        <v>33.33</v>
      </c>
      <c r="DN88" s="29">
        <v>0</v>
      </c>
      <c r="DO88" s="29">
        <v>0</v>
      </c>
      <c r="DP88" s="29">
        <f>MAX(DN88:DO88)</f>
        <v>0</v>
      </c>
      <c r="DQ88" s="1">
        <v>0</v>
      </c>
      <c r="DR88" s="1">
        <v>0</v>
      </c>
      <c r="DS88" s="1">
        <f>MAX(DQ88:DR88)</f>
        <v>0</v>
      </c>
      <c r="DT88" s="29">
        <v>0</v>
      </c>
      <c r="DU88" s="29">
        <v>0</v>
      </c>
      <c r="DV88" s="29">
        <f>MAX(DT88:DU88)</f>
        <v>0</v>
      </c>
      <c r="DW88" s="15">
        <f>AVERAGE(DM88,DP88,DS88,DV88)</f>
        <v>8.3324999999999996</v>
      </c>
      <c r="DX88" s="1">
        <v>0</v>
      </c>
      <c r="DY88" s="1">
        <v>0</v>
      </c>
      <c r="DZ88" s="1">
        <f>MAX(DX88:DY88)</f>
        <v>0</v>
      </c>
      <c r="EA88" s="29">
        <v>0</v>
      </c>
      <c r="EB88" s="29">
        <v>0</v>
      </c>
      <c r="EC88" s="29">
        <f>MAX(EA88:EB88)</f>
        <v>0</v>
      </c>
      <c r="ED88" s="1">
        <v>0</v>
      </c>
      <c r="EE88" s="1">
        <v>0</v>
      </c>
      <c r="EF88" s="1">
        <f>MAX(ED88:EE88)</f>
        <v>0</v>
      </c>
      <c r="EG88" s="15">
        <f>AVERAGE(DZ88,EC88,EF88)</f>
        <v>0</v>
      </c>
      <c r="EH88" s="3">
        <v>0.25</v>
      </c>
      <c r="EI88" s="3">
        <v>0.2</v>
      </c>
      <c r="EJ88" s="3">
        <v>0.25</v>
      </c>
      <c r="EK88" s="3">
        <v>0.3</v>
      </c>
      <c r="EL88" s="25">
        <f>MIN(IF(C88="Yes",AQ88+CX88,0),100)</f>
        <v>56</v>
      </c>
      <c r="EM88" s="25">
        <f>IF(EQ88&lt;0,EL88+EQ88*-4,EL88)</f>
        <v>56</v>
      </c>
      <c r="EN88" s="25">
        <f>MIN(IF(C88="Yes",AQ88+DJ88,0), 100)</f>
        <v>13.244285714285713</v>
      </c>
      <c r="EO88" s="25">
        <f>MIN(IF(C88="Yes",AQ88+DW88,0),100)</f>
        <v>9.3324999999999996</v>
      </c>
      <c r="EP88" s="25">
        <f>MIN(IF(C88="Yes",AQ88+EG88,0), 100)</f>
        <v>1</v>
      </c>
      <c r="EQ88" s="26">
        <f>EH88*EL88+EI88*EN88+EJ88*EO88+EK88*EP88</f>
        <v>19.281982142857142</v>
      </c>
      <c r="ER88" s="26">
        <f>EH88*EM88+EI88*EN88+EJ88*EO88+EK88*EP88</f>
        <v>19.281982142857142</v>
      </c>
    </row>
    <row r="89" spans="1:148" customFormat="1" x14ac:dyDescent="0.25">
      <c r="A89">
        <v>1402018034</v>
      </c>
      <c r="B89" t="s">
        <v>107</v>
      </c>
      <c r="C89" s="2" t="s">
        <v>108</v>
      </c>
      <c r="D89" s="6"/>
      <c r="E89" s="6"/>
      <c r="F89" s="7">
        <v>1</v>
      </c>
      <c r="G89" s="7"/>
      <c r="H89" s="6"/>
      <c r="I89" s="6">
        <v>1</v>
      </c>
      <c r="J89" s="7"/>
      <c r="K89" s="7">
        <v>1</v>
      </c>
      <c r="L89" s="6"/>
      <c r="M89" s="8"/>
      <c r="N89" s="7"/>
      <c r="O89" s="7"/>
      <c r="P89" s="6"/>
      <c r="Q89" s="8"/>
      <c r="R89" s="7"/>
      <c r="S89" s="7"/>
      <c r="T89" s="6"/>
      <c r="U89" s="6"/>
      <c r="V89" s="7"/>
      <c r="W89" s="7"/>
      <c r="X89" s="6"/>
      <c r="Y89" s="6"/>
      <c r="Z89" s="7"/>
      <c r="AA89" s="7"/>
      <c r="AB89" s="6"/>
      <c r="AC89" s="6"/>
      <c r="AD89" s="7"/>
      <c r="AE89" s="8"/>
      <c r="AF89" s="10">
        <v>14</v>
      </c>
      <c r="AG89" s="10">
        <v>10</v>
      </c>
      <c r="AH89" s="10">
        <f>COUNT(D89:AE89)</f>
        <v>3</v>
      </c>
      <c r="AI89" s="22">
        <f>IF(C89="Yes",(AF89-AH89+(CX89-50)/AG89)/AF89,0)</f>
        <v>0.8214285714285714</v>
      </c>
      <c r="AJ89" s="11">
        <f>SUM(D89:AE89)</f>
        <v>3</v>
      </c>
      <c r="AK89" s="10">
        <f>MAX(AJ89-AL89-AM89,0)*-1</f>
        <v>0</v>
      </c>
      <c r="AL89" s="10">
        <v>10</v>
      </c>
      <c r="AM89" s="10">
        <v>3</v>
      </c>
      <c r="AN89" s="7">
        <f>AJ89+AK89+AO89</f>
        <v>3</v>
      </c>
      <c r="AO89" s="6"/>
      <c r="AP89" s="3">
        <v>0.5</v>
      </c>
      <c r="AQ89" s="15">
        <f>MIN(AN89,AL89)*AP89</f>
        <v>1.5</v>
      </c>
      <c r="AR89" s="6">
        <v>0</v>
      </c>
      <c r="AS89" s="6">
        <v>0</v>
      </c>
      <c r="AT89" s="6">
        <v>2</v>
      </c>
      <c r="AU89" s="6">
        <v>0</v>
      </c>
      <c r="AV89" s="7"/>
      <c r="AW89" s="7">
        <v>0</v>
      </c>
      <c r="AX89" s="7"/>
      <c r="AY89" s="7">
        <v>0</v>
      </c>
      <c r="AZ89" s="6"/>
      <c r="BA89" s="6">
        <v>3</v>
      </c>
      <c r="BB89" s="6"/>
      <c r="BC89" s="6">
        <v>0</v>
      </c>
      <c r="BD89" s="7"/>
      <c r="BE89" s="7">
        <f>IF(DM89&gt;=70, 5, 0)</f>
        <v>0</v>
      </c>
      <c r="BF89" s="7"/>
      <c r="BG89" s="7"/>
      <c r="BH89" s="7">
        <v>0</v>
      </c>
      <c r="BI89" s="6"/>
      <c r="BJ89" s="6">
        <f>IF(DZ89&gt;=70, 6, 0)</f>
        <v>0</v>
      </c>
      <c r="BK89" s="6">
        <v>0</v>
      </c>
      <c r="BL89" s="7"/>
      <c r="BM89" s="7"/>
      <c r="BN89" s="7"/>
      <c r="BO89" s="6"/>
      <c r="BP89" s="6">
        <f>IF(EC89&gt;=70, 6, 0)</f>
        <v>0</v>
      </c>
      <c r="BQ89" s="6"/>
      <c r="BR89" s="7"/>
      <c r="BS89" s="7"/>
      <c r="BT89" s="7"/>
      <c r="BU89" s="6"/>
      <c r="BV89" s="6">
        <f>IF(DP89&gt;=70, 5, 0)</f>
        <v>0</v>
      </c>
      <c r="BW89" s="6"/>
      <c r="BX89" s="6"/>
      <c r="BY89" s="6"/>
      <c r="BZ89" s="7"/>
      <c r="CA89" s="7"/>
      <c r="CB89" s="7"/>
      <c r="CC89" s="6"/>
      <c r="CD89" s="6">
        <f>IF(DS89&gt;=70, 5, 0)</f>
        <v>0</v>
      </c>
      <c r="CE89" s="6"/>
      <c r="CF89" s="6"/>
      <c r="CG89" s="6"/>
      <c r="CH89" s="7"/>
      <c r="CI89" s="7"/>
      <c r="CJ89" s="7"/>
      <c r="CK89" s="6"/>
      <c r="CL89" s="6">
        <f>IF(DV89&gt;=70, 5, 0)</f>
        <v>0</v>
      </c>
      <c r="CM89" s="6"/>
      <c r="CN89" s="6"/>
      <c r="CO89" s="6"/>
      <c r="CP89" s="7"/>
      <c r="CQ89" s="7">
        <f>IF(EF89&gt;=70, 6, 0)</f>
        <v>0</v>
      </c>
      <c r="CR89" s="7"/>
      <c r="CS89" s="6"/>
      <c r="CT89" s="7"/>
      <c r="CU89" s="6"/>
      <c r="CV89" s="10">
        <f>SUM(AR89:CU89)</f>
        <v>5</v>
      </c>
      <c r="CW89" s="10">
        <v>50</v>
      </c>
      <c r="CX89" s="17">
        <f>CV89+CW89</f>
        <v>55</v>
      </c>
      <c r="CY89" s="1">
        <v>57.14</v>
      </c>
      <c r="CZ89" s="18">
        <v>0</v>
      </c>
      <c r="DA89" s="18">
        <v>0</v>
      </c>
      <c r="DB89" s="29">
        <f>AVERAGE(CZ89:DA89)</f>
        <v>0</v>
      </c>
      <c r="DC89" s="1">
        <v>0</v>
      </c>
      <c r="DD89" s="29">
        <v>0</v>
      </c>
      <c r="DE89" s="1">
        <v>0</v>
      </c>
      <c r="DF89" s="29">
        <v>0</v>
      </c>
      <c r="DG89" s="18">
        <v>0</v>
      </c>
      <c r="DH89" s="18">
        <v>0</v>
      </c>
      <c r="DI89" s="1">
        <f>AVERAGE(DG89:DH89)</f>
        <v>0</v>
      </c>
      <c r="DJ89" s="15">
        <f>AVERAGE(CY89,DB89:DF89,DI89)</f>
        <v>8.1628571428571437</v>
      </c>
      <c r="DK89" s="1">
        <v>26.67</v>
      </c>
      <c r="DL89" s="1">
        <v>0</v>
      </c>
      <c r="DM89" s="1">
        <f>MAX(DK89:DL89)</f>
        <v>26.67</v>
      </c>
      <c r="DN89" s="29">
        <v>0</v>
      </c>
      <c r="DO89" s="29">
        <v>0</v>
      </c>
      <c r="DP89" s="29">
        <f>MAX(DN89:DO89)</f>
        <v>0</v>
      </c>
      <c r="DQ89" s="1">
        <v>0</v>
      </c>
      <c r="DR89" s="1">
        <v>0</v>
      </c>
      <c r="DS89" s="1">
        <f>MAX(DQ89:DR89)</f>
        <v>0</v>
      </c>
      <c r="DT89" s="29">
        <v>0</v>
      </c>
      <c r="DU89" s="29">
        <v>0</v>
      </c>
      <c r="DV89" s="29">
        <f>MAX(DT89:DU89)</f>
        <v>0</v>
      </c>
      <c r="DW89" s="15">
        <f>AVERAGE(DM89,DP89,DS89,DV89)</f>
        <v>6.6675000000000004</v>
      </c>
      <c r="DX89" s="1">
        <v>6.67</v>
      </c>
      <c r="DY89" s="1">
        <v>0</v>
      </c>
      <c r="DZ89" s="1">
        <f>MAX(DX89:DY89)</f>
        <v>6.67</v>
      </c>
      <c r="EA89" s="29">
        <v>0</v>
      </c>
      <c r="EB89" s="29">
        <v>0</v>
      </c>
      <c r="EC89" s="29">
        <f>MAX(EA89:EB89)</f>
        <v>0</v>
      </c>
      <c r="ED89" s="1">
        <v>0</v>
      </c>
      <c r="EE89" s="1">
        <v>0</v>
      </c>
      <c r="EF89" s="1">
        <f>MAX(ED89:EE89)</f>
        <v>0</v>
      </c>
      <c r="EG89" s="15">
        <f>AVERAGE(DZ89,EC89,EF89)</f>
        <v>2.2233333333333332</v>
      </c>
      <c r="EH89" s="3">
        <v>0.25</v>
      </c>
      <c r="EI89" s="3">
        <v>0.2</v>
      </c>
      <c r="EJ89" s="3">
        <v>0.25</v>
      </c>
      <c r="EK89" s="3">
        <v>0.3</v>
      </c>
      <c r="EL89" s="25">
        <f>MIN(IF(C89="Yes",AQ89+CX89,0),100)</f>
        <v>56.5</v>
      </c>
      <c r="EM89" s="25">
        <f>IF(EQ89&lt;0,EL89+EQ89*-4,EL89)</f>
        <v>56.5</v>
      </c>
      <c r="EN89" s="25">
        <f>MIN(IF(C89="Yes",AQ89+DJ89,0), 100)</f>
        <v>9.6628571428571437</v>
      </c>
      <c r="EO89" s="25">
        <f>MIN(IF(C89="Yes",AQ89+DW89,0),100)</f>
        <v>8.1675000000000004</v>
      </c>
      <c r="EP89" s="25">
        <f>MIN(IF(C89="Yes",AQ89+EG89,0), 100)</f>
        <v>3.7233333333333332</v>
      </c>
      <c r="EQ89" s="26">
        <f>EH89*EL89+EI89*EN89+EJ89*EO89+EK89*EP89</f>
        <v>19.21644642857143</v>
      </c>
      <c r="ER89" s="26">
        <f>EH89*EM89+EI89*EN89+EJ89*EO89+EK89*EP89</f>
        <v>19.21644642857143</v>
      </c>
    </row>
    <row r="90" spans="1:148" customFormat="1" x14ac:dyDescent="0.25">
      <c r="A90">
        <v>1402019046</v>
      </c>
      <c r="B90" t="s">
        <v>107</v>
      </c>
      <c r="C90" s="2" t="s">
        <v>108</v>
      </c>
      <c r="D90" s="6">
        <v>1</v>
      </c>
      <c r="E90" s="6"/>
      <c r="F90" s="7"/>
      <c r="G90" s="7"/>
      <c r="H90" s="6">
        <v>1</v>
      </c>
      <c r="I90" s="6">
        <v>1</v>
      </c>
      <c r="J90" s="7"/>
      <c r="K90" s="7"/>
      <c r="L90" s="6"/>
      <c r="M90" s="8"/>
      <c r="N90" s="7"/>
      <c r="O90" s="7"/>
      <c r="P90" s="6"/>
      <c r="Q90" s="8"/>
      <c r="R90" s="7"/>
      <c r="S90" s="7"/>
      <c r="T90" s="6"/>
      <c r="U90" s="6"/>
      <c r="V90" s="7"/>
      <c r="W90" s="7"/>
      <c r="X90" s="6"/>
      <c r="Y90" s="6"/>
      <c r="Z90" s="7"/>
      <c r="AA90" s="7"/>
      <c r="AB90" s="6"/>
      <c r="AC90" s="6"/>
      <c r="AD90" s="7"/>
      <c r="AE90" s="8"/>
      <c r="AF90" s="10">
        <v>14</v>
      </c>
      <c r="AG90" s="10">
        <v>10</v>
      </c>
      <c r="AH90" s="10">
        <f>COUNT(D90:AE90)</f>
        <v>3</v>
      </c>
      <c r="AI90" s="22">
        <f>IF(C90="Yes",(AF90-AH90+(CX90-50)/AG90)/AF90,0)</f>
        <v>0.79999999999999993</v>
      </c>
      <c r="AJ90" s="11">
        <f>SUM(D90:AE90)</f>
        <v>3</v>
      </c>
      <c r="AK90" s="10">
        <f>MAX(AJ90-AL90-AM90,0)*-1</f>
        <v>0</v>
      </c>
      <c r="AL90" s="10">
        <v>10</v>
      </c>
      <c r="AM90" s="10">
        <v>3</v>
      </c>
      <c r="AN90" s="7">
        <f>AJ90+AK90+AO90</f>
        <v>3</v>
      </c>
      <c r="AO90" s="6"/>
      <c r="AP90" s="3">
        <v>0.5</v>
      </c>
      <c r="AQ90" s="15">
        <f>MIN(AN90,AL90)*AP90</f>
        <v>1.5</v>
      </c>
      <c r="AR90" s="6">
        <v>0</v>
      </c>
      <c r="AS90" s="6">
        <v>0</v>
      </c>
      <c r="AT90" s="6">
        <v>2</v>
      </c>
      <c r="AU90" s="6">
        <v>0</v>
      </c>
      <c r="AV90" s="7"/>
      <c r="AW90" s="7">
        <v>0</v>
      </c>
      <c r="AX90" s="7"/>
      <c r="AY90" s="7">
        <v>0</v>
      </c>
      <c r="AZ90" s="6"/>
      <c r="BA90" s="6">
        <v>0</v>
      </c>
      <c r="BB90" s="6"/>
      <c r="BC90" s="6">
        <v>0</v>
      </c>
      <c r="BD90" s="7"/>
      <c r="BE90" s="7">
        <f>IF(DM90&gt;=70, 5, 0)</f>
        <v>0</v>
      </c>
      <c r="BF90" s="7"/>
      <c r="BG90" s="7"/>
      <c r="BH90" s="7">
        <v>0</v>
      </c>
      <c r="BI90" s="6"/>
      <c r="BJ90" s="6">
        <f>IF(DZ90&gt;=70, 6, 0)</f>
        <v>0</v>
      </c>
      <c r="BK90" s="6">
        <v>0</v>
      </c>
      <c r="BL90" s="7"/>
      <c r="BM90" s="7"/>
      <c r="BN90" s="7"/>
      <c r="BO90" s="6"/>
      <c r="BP90" s="6">
        <f>IF(EC90&gt;=70, 6, 0)</f>
        <v>0</v>
      </c>
      <c r="BQ90" s="6"/>
      <c r="BR90" s="7"/>
      <c r="BS90" s="7"/>
      <c r="BT90" s="7"/>
      <c r="BU90" s="6"/>
      <c r="BV90" s="6">
        <f>IF(DP90&gt;=70, 5, 0)</f>
        <v>0</v>
      </c>
      <c r="BW90" s="6"/>
      <c r="BX90" s="6"/>
      <c r="BY90" s="6"/>
      <c r="BZ90" s="7"/>
      <c r="CA90" s="7"/>
      <c r="CB90" s="7"/>
      <c r="CC90" s="6"/>
      <c r="CD90" s="6">
        <f>IF(DS90&gt;=70, 5, 0)</f>
        <v>0</v>
      </c>
      <c r="CE90" s="6"/>
      <c r="CF90" s="6"/>
      <c r="CG90" s="6"/>
      <c r="CH90" s="7"/>
      <c r="CI90" s="7"/>
      <c r="CJ90" s="7"/>
      <c r="CK90" s="6"/>
      <c r="CL90" s="6">
        <f>IF(DV90&gt;=70, 5, 0)</f>
        <v>0</v>
      </c>
      <c r="CM90" s="6"/>
      <c r="CN90" s="6"/>
      <c r="CO90" s="6"/>
      <c r="CP90" s="7"/>
      <c r="CQ90" s="7">
        <f>IF(EF90&gt;=70, 6, 0)</f>
        <v>0</v>
      </c>
      <c r="CR90" s="7"/>
      <c r="CS90" s="6"/>
      <c r="CT90" s="7"/>
      <c r="CU90" s="6"/>
      <c r="CV90" s="10">
        <f>SUM(AR90:CU90)</f>
        <v>2</v>
      </c>
      <c r="CW90" s="10">
        <v>50</v>
      </c>
      <c r="CX90" s="17">
        <f>CV90+CW90</f>
        <v>52</v>
      </c>
      <c r="CY90" s="1">
        <v>62.86</v>
      </c>
      <c r="CZ90" s="18">
        <v>0</v>
      </c>
      <c r="DA90" s="18">
        <v>0</v>
      </c>
      <c r="DB90" s="29">
        <f>AVERAGE(CZ90:DA90)</f>
        <v>0</v>
      </c>
      <c r="DC90" s="1">
        <v>0</v>
      </c>
      <c r="DD90" s="29">
        <v>0</v>
      </c>
      <c r="DE90" s="1">
        <v>0</v>
      </c>
      <c r="DF90" s="29">
        <v>0</v>
      </c>
      <c r="DG90" s="18">
        <v>0</v>
      </c>
      <c r="DH90" s="18">
        <v>0</v>
      </c>
      <c r="DI90" s="1">
        <f>AVERAGE(DG90:DH90)</f>
        <v>0</v>
      </c>
      <c r="DJ90" s="15">
        <f>AVERAGE(CY90,DB90:DF90,DI90)</f>
        <v>8.98</v>
      </c>
      <c r="DK90" s="1">
        <v>46.67</v>
      </c>
      <c r="DL90" s="1">
        <v>0</v>
      </c>
      <c r="DM90" s="1">
        <f>MAX(DK90:DL90)</f>
        <v>46.67</v>
      </c>
      <c r="DN90" s="29">
        <v>0</v>
      </c>
      <c r="DO90" s="29">
        <v>0</v>
      </c>
      <c r="DP90" s="29">
        <f>MAX(DN90:DO90)</f>
        <v>0</v>
      </c>
      <c r="DQ90" s="1">
        <v>0</v>
      </c>
      <c r="DR90" s="1">
        <v>0</v>
      </c>
      <c r="DS90" s="1">
        <f>MAX(DQ90:DR90)</f>
        <v>0</v>
      </c>
      <c r="DT90" s="29">
        <v>0</v>
      </c>
      <c r="DU90" s="29">
        <v>0</v>
      </c>
      <c r="DV90" s="29">
        <f>MAX(DT90:DU90)</f>
        <v>0</v>
      </c>
      <c r="DW90" s="15">
        <f>AVERAGE(DM90,DP90,DS90,DV90)</f>
        <v>11.6675</v>
      </c>
      <c r="DX90" s="1">
        <v>0</v>
      </c>
      <c r="DY90" s="1">
        <v>0</v>
      </c>
      <c r="DZ90" s="1">
        <f>MAX(DX90:DY90)</f>
        <v>0</v>
      </c>
      <c r="EA90" s="29">
        <v>0</v>
      </c>
      <c r="EB90" s="29">
        <v>0</v>
      </c>
      <c r="EC90" s="29">
        <f>MAX(EA90:EB90)</f>
        <v>0</v>
      </c>
      <c r="ED90" s="1">
        <v>0</v>
      </c>
      <c r="EE90" s="1">
        <v>0</v>
      </c>
      <c r="EF90" s="1">
        <f>MAX(ED90:EE90)</f>
        <v>0</v>
      </c>
      <c r="EG90" s="15">
        <f>AVERAGE(DZ90,EC90,EF90)</f>
        <v>0</v>
      </c>
      <c r="EH90" s="3">
        <v>0.25</v>
      </c>
      <c r="EI90" s="3">
        <v>0.2</v>
      </c>
      <c r="EJ90" s="3">
        <v>0.25</v>
      </c>
      <c r="EK90" s="3">
        <v>0.3</v>
      </c>
      <c r="EL90" s="25">
        <f>MIN(IF(C90="Yes",AQ90+CX90,0),100)</f>
        <v>53.5</v>
      </c>
      <c r="EM90" s="25">
        <f>IF(EQ90&lt;0,EL90+EQ90*-4,EL90)</f>
        <v>53.5</v>
      </c>
      <c r="EN90" s="25">
        <f>MIN(IF(C90="Yes",AQ90+DJ90,0), 100)</f>
        <v>10.48</v>
      </c>
      <c r="EO90" s="25">
        <f>MIN(IF(C90="Yes",AQ90+DW90,0),100)</f>
        <v>13.1675</v>
      </c>
      <c r="EP90" s="25">
        <f>MIN(IF(C90="Yes",AQ90+EG90,0), 100)</f>
        <v>1.5</v>
      </c>
      <c r="EQ90" s="26">
        <f>EH90*EL90+EI90*EN90+EJ90*EO90+EK90*EP90</f>
        <v>19.212875</v>
      </c>
      <c r="ER90" s="26">
        <f>EH90*EM90+EI90*EN90+EJ90*EO90+EK90*EP90</f>
        <v>19.212875</v>
      </c>
    </row>
    <row r="91" spans="1:148" customFormat="1" x14ac:dyDescent="0.25">
      <c r="A91">
        <v>1402019016</v>
      </c>
      <c r="B91" t="s">
        <v>106</v>
      </c>
      <c r="C91" s="2" t="s">
        <v>108</v>
      </c>
      <c r="D91" s="6"/>
      <c r="E91" s="6"/>
      <c r="F91" s="7">
        <v>1</v>
      </c>
      <c r="G91" s="7"/>
      <c r="H91" s="6"/>
      <c r="I91" s="6"/>
      <c r="J91" s="7">
        <v>0</v>
      </c>
      <c r="K91" s="7">
        <v>1</v>
      </c>
      <c r="L91" s="6"/>
      <c r="M91" s="8"/>
      <c r="N91" s="7"/>
      <c r="O91" s="7"/>
      <c r="P91" s="6"/>
      <c r="Q91" s="8"/>
      <c r="R91" s="7"/>
      <c r="S91" s="7"/>
      <c r="T91" s="6"/>
      <c r="U91" s="6"/>
      <c r="V91" s="7"/>
      <c r="W91" s="7"/>
      <c r="X91" s="6"/>
      <c r="Y91" s="6"/>
      <c r="Z91" s="7"/>
      <c r="AA91" s="7"/>
      <c r="AB91" s="6"/>
      <c r="AC91" s="6"/>
      <c r="AD91" s="7"/>
      <c r="AE91" s="8"/>
      <c r="AF91" s="10">
        <v>14</v>
      </c>
      <c r="AG91" s="10">
        <v>10</v>
      </c>
      <c r="AH91" s="10">
        <f>COUNT(D91:AE91)</f>
        <v>3</v>
      </c>
      <c r="AI91" s="22">
        <f>IF(C91="Yes",(AF91-AH91+(CX91-50)/AG91)/AF91,0)</f>
        <v>0.76428571428571423</v>
      </c>
      <c r="AJ91" s="11">
        <f>SUM(D91:AE91)</f>
        <v>2</v>
      </c>
      <c r="AK91" s="10">
        <f>MAX(AJ91-AL91-AM91,0)*-1</f>
        <v>0</v>
      </c>
      <c r="AL91" s="10">
        <v>10</v>
      </c>
      <c r="AM91" s="10">
        <v>3</v>
      </c>
      <c r="AN91" s="7">
        <f>AJ91+AK91+AO91</f>
        <v>2</v>
      </c>
      <c r="AO91" s="6"/>
      <c r="AP91" s="3">
        <v>0.5</v>
      </c>
      <c r="AQ91" s="15">
        <f>MIN(AN91,AL91)*AP91</f>
        <v>1</v>
      </c>
      <c r="AR91" s="6">
        <v>0</v>
      </c>
      <c r="AS91" s="6">
        <v>0</v>
      </c>
      <c r="AT91" s="6">
        <v>2</v>
      </c>
      <c r="AU91" s="6">
        <v>0</v>
      </c>
      <c r="AV91" s="7"/>
      <c r="AW91" s="7">
        <v>0</v>
      </c>
      <c r="AX91" s="7"/>
      <c r="AY91" s="7">
        <v>0</v>
      </c>
      <c r="AZ91" s="6"/>
      <c r="BA91" s="6">
        <v>0</v>
      </c>
      <c r="BB91" s="6"/>
      <c r="BC91" s="6">
        <v>0</v>
      </c>
      <c r="BD91" s="7"/>
      <c r="BE91" s="7">
        <f>IF(DM91&gt;=70, 5, 0)</f>
        <v>0</v>
      </c>
      <c r="BF91" s="7"/>
      <c r="BG91" s="7"/>
      <c r="BH91" s="7">
        <v>0</v>
      </c>
      <c r="BI91" s="6"/>
      <c r="BJ91" s="6">
        <f>IF(DZ91&gt;=70, 6, 0)</f>
        <v>0</v>
      </c>
      <c r="BK91" s="6">
        <v>-5</v>
      </c>
      <c r="BL91" s="7"/>
      <c r="BM91" s="7"/>
      <c r="BN91" s="7"/>
      <c r="BO91" s="6"/>
      <c r="BP91" s="6">
        <f>IF(EC91&gt;=70, 6, 0)</f>
        <v>0</v>
      </c>
      <c r="BQ91" s="6"/>
      <c r="BR91" s="7"/>
      <c r="BS91" s="7"/>
      <c r="BT91" s="7"/>
      <c r="BU91" s="6"/>
      <c r="BV91" s="6">
        <f>IF(DP91&gt;=70, 5, 0)</f>
        <v>0</v>
      </c>
      <c r="BW91" s="6"/>
      <c r="BX91" s="6"/>
      <c r="BY91" s="6"/>
      <c r="BZ91" s="7"/>
      <c r="CA91" s="7"/>
      <c r="CB91" s="7"/>
      <c r="CC91" s="6"/>
      <c r="CD91" s="6">
        <f>IF(DS91&gt;=70, 5, 0)</f>
        <v>0</v>
      </c>
      <c r="CE91" s="6"/>
      <c r="CF91" s="6"/>
      <c r="CG91" s="6"/>
      <c r="CH91" s="7"/>
      <c r="CI91" s="7"/>
      <c r="CJ91" s="7"/>
      <c r="CK91" s="6"/>
      <c r="CL91" s="6">
        <f>IF(DV91&gt;=70, 5, 0)</f>
        <v>0</v>
      </c>
      <c r="CM91" s="6"/>
      <c r="CN91" s="6"/>
      <c r="CO91" s="6"/>
      <c r="CP91" s="7"/>
      <c r="CQ91" s="7">
        <f>IF(EF91&gt;=70, 6, 0)</f>
        <v>0</v>
      </c>
      <c r="CR91" s="7"/>
      <c r="CS91" s="6"/>
      <c r="CT91" s="7"/>
      <c r="CU91" s="6"/>
      <c r="CV91" s="10">
        <f>SUM(AR91:CU91)</f>
        <v>-3</v>
      </c>
      <c r="CW91" s="10">
        <v>50</v>
      </c>
      <c r="CX91" s="17">
        <f>CV91+CW91</f>
        <v>47</v>
      </c>
      <c r="CY91" s="1">
        <v>62.86</v>
      </c>
      <c r="CZ91" s="18">
        <v>0</v>
      </c>
      <c r="DA91" s="18">
        <v>0</v>
      </c>
      <c r="DB91" s="29">
        <f>AVERAGE(CZ91:DA91)</f>
        <v>0</v>
      </c>
      <c r="DC91" s="1">
        <v>0</v>
      </c>
      <c r="DD91" s="29">
        <v>0</v>
      </c>
      <c r="DE91" s="1">
        <v>0</v>
      </c>
      <c r="DF91" s="29">
        <v>0</v>
      </c>
      <c r="DG91" s="18">
        <v>0</v>
      </c>
      <c r="DH91" s="18">
        <v>0</v>
      </c>
      <c r="DI91" s="1">
        <f>AVERAGE(DG91:DH91)</f>
        <v>0</v>
      </c>
      <c r="DJ91" s="15">
        <f>AVERAGE(CY91,DB91:DF91,DI91)</f>
        <v>8.98</v>
      </c>
      <c r="DK91" s="1">
        <v>26.67</v>
      </c>
      <c r="DL91" s="1">
        <v>53.33</v>
      </c>
      <c r="DM91" s="1">
        <f>MAX(DK91:DL91)</f>
        <v>53.33</v>
      </c>
      <c r="DN91" s="29">
        <v>0</v>
      </c>
      <c r="DO91" s="29">
        <v>0</v>
      </c>
      <c r="DP91" s="29">
        <f>MAX(DN91:DO91)</f>
        <v>0</v>
      </c>
      <c r="DQ91" s="1">
        <v>0</v>
      </c>
      <c r="DR91" s="1">
        <v>0</v>
      </c>
      <c r="DS91" s="1">
        <f>MAX(DQ91:DR91)</f>
        <v>0</v>
      </c>
      <c r="DT91" s="29">
        <v>0</v>
      </c>
      <c r="DU91" s="29">
        <v>0</v>
      </c>
      <c r="DV91" s="29">
        <f>MAX(DT91:DU91)</f>
        <v>0</v>
      </c>
      <c r="DW91" s="15">
        <f>AVERAGE(DM91,DP91,DS91,DV91)</f>
        <v>13.3325</v>
      </c>
      <c r="DX91" s="1">
        <v>13.33</v>
      </c>
      <c r="DY91" s="1">
        <v>0</v>
      </c>
      <c r="DZ91" s="1">
        <f>MAX(DX91:DY91)</f>
        <v>13.33</v>
      </c>
      <c r="EA91" s="29">
        <v>0</v>
      </c>
      <c r="EB91" s="29">
        <v>0</v>
      </c>
      <c r="EC91" s="29">
        <f>MAX(EA91:EB91)</f>
        <v>0</v>
      </c>
      <c r="ED91" s="1">
        <v>0</v>
      </c>
      <c r="EE91" s="1">
        <v>0</v>
      </c>
      <c r="EF91" s="1">
        <f>MAX(ED91:EE91)</f>
        <v>0</v>
      </c>
      <c r="EG91" s="15">
        <f>AVERAGE(DZ91,EC91,EF91)</f>
        <v>4.4433333333333334</v>
      </c>
      <c r="EH91" s="3">
        <v>0.25</v>
      </c>
      <c r="EI91" s="3">
        <v>0.2</v>
      </c>
      <c r="EJ91" s="3">
        <v>0.25</v>
      </c>
      <c r="EK91" s="3">
        <v>0.3</v>
      </c>
      <c r="EL91" s="25">
        <f>MIN(IF(C91="Yes",AQ91+CX91,0),100)</f>
        <v>48</v>
      </c>
      <c r="EM91" s="25">
        <f>IF(EQ91&lt;0,EL91+EQ91*-4,EL91)</f>
        <v>48</v>
      </c>
      <c r="EN91" s="25">
        <f>MIN(IF(C91="Yes",AQ91+DJ91,0), 100)</f>
        <v>9.98</v>
      </c>
      <c r="EO91" s="25">
        <f>MIN(IF(C91="Yes",AQ91+DW91,0),100)</f>
        <v>14.3325</v>
      </c>
      <c r="EP91" s="25">
        <f>MIN(IF(C91="Yes",AQ91+EG91,0), 100)</f>
        <v>5.4433333333333334</v>
      </c>
      <c r="EQ91" s="26">
        <f>EH91*EL91+EI91*EN91+EJ91*EO91+EK91*EP91</f>
        <v>19.212125</v>
      </c>
      <c r="ER91" s="26">
        <f>EH91*EM91+EI91*EN91+EJ91*EO91+EK91*EP91</f>
        <v>19.212125</v>
      </c>
    </row>
    <row r="92" spans="1:148" customFormat="1" x14ac:dyDescent="0.25">
      <c r="A92">
        <v>1402019110</v>
      </c>
      <c r="B92" t="s">
        <v>105</v>
      </c>
      <c r="C92" s="2" t="s">
        <v>108</v>
      </c>
      <c r="D92" s="6"/>
      <c r="E92" s="6">
        <v>1</v>
      </c>
      <c r="F92" s="7">
        <v>1</v>
      </c>
      <c r="G92" s="7">
        <v>1</v>
      </c>
      <c r="H92" s="6"/>
      <c r="I92" s="6"/>
      <c r="J92" s="7"/>
      <c r="K92" s="7"/>
      <c r="L92" s="6"/>
      <c r="M92" s="8"/>
      <c r="N92" s="7"/>
      <c r="O92" s="7"/>
      <c r="P92" s="6"/>
      <c r="Q92" s="8"/>
      <c r="R92" s="7"/>
      <c r="S92" s="7"/>
      <c r="T92" s="6"/>
      <c r="U92" s="6"/>
      <c r="V92" s="7"/>
      <c r="W92" s="7"/>
      <c r="X92" s="6"/>
      <c r="Y92" s="6"/>
      <c r="Z92" s="7"/>
      <c r="AA92" s="7"/>
      <c r="AB92" s="6"/>
      <c r="AC92" s="6"/>
      <c r="AD92" s="7"/>
      <c r="AE92" s="8"/>
      <c r="AF92" s="10">
        <v>14</v>
      </c>
      <c r="AG92" s="10">
        <v>10</v>
      </c>
      <c r="AH92" s="10">
        <f>COUNT(D92:AE92)</f>
        <v>3</v>
      </c>
      <c r="AI92" s="22">
        <f>IF(C92="Yes",(AF92-AH92+(CX92-50)/AG92)/AF92,0)</f>
        <v>0.77857142857142858</v>
      </c>
      <c r="AJ92" s="11">
        <f>SUM(D92:AE92)</f>
        <v>3</v>
      </c>
      <c r="AK92" s="10">
        <f>MAX(AJ92-AL92-AM92,0)*-1</f>
        <v>0</v>
      </c>
      <c r="AL92" s="10">
        <v>10</v>
      </c>
      <c r="AM92" s="10">
        <v>3</v>
      </c>
      <c r="AN92" s="7">
        <f>AJ92+AK92+AO92</f>
        <v>3</v>
      </c>
      <c r="AO92" s="6"/>
      <c r="AP92" s="3">
        <v>0.5</v>
      </c>
      <c r="AQ92" s="15">
        <f>MIN(AN92,AL92)*AP92</f>
        <v>1.5</v>
      </c>
      <c r="AR92" s="6">
        <v>0</v>
      </c>
      <c r="AS92" s="6">
        <v>0</v>
      </c>
      <c r="AT92" s="6">
        <v>4</v>
      </c>
      <c r="AU92" s="6">
        <v>0</v>
      </c>
      <c r="AV92" s="7"/>
      <c r="AW92" s="7">
        <v>0</v>
      </c>
      <c r="AX92" s="7"/>
      <c r="AY92" s="7">
        <v>0</v>
      </c>
      <c r="AZ92" s="6"/>
      <c r="BA92" s="6">
        <v>0</v>
      </c>
      <c r="BB92" s="6"/>
      <c r="BC92" s="6">
        <v>0</v>
      </c>
      <c r="BD92" s="7"/>
      <c r="BE92" s="7">
        <f>IF(DM92&gt;=70, 5, 0)</f>
        <v>0</v>
      </c>
      <c r="BF92" s="7"/>
      <c r="BG92" s="7"/>
      <c r="BH92" s="7">
        <v>0</v>
      </c>
      <c r="BI92" s="6"/>
      <c r="BJ92" s="6">
        <f>IF(DZ92&gt;=70, 6, 0)</f>
        <v>0</v>
      </c>
      <c r="BK92" s="6">
        <v>-5</v>
      </c>
      <c r="BL92" s="7"/>
      <c r="BM92" s="7"/>
      <c r="BN92" s="7"/>
      <c r="BO92" s="6"/>
      <c r="BP92" s="6">
        <f>IF(EC92&gt;=70, 6, 0)</f>
        <v>0</v>
      </c>
      <c r="BQ92" s="6"/>
      <c r="BR92" s="7"/>
      <c r="BS92" s="7"/>
      <c r="BT92" s="7"/>
      <c r="BU92" s="6"/>
      <c r="BV92" s="6">
        <f>IF(DP92&gt;=70, 5, 0)</f>
        <v>0</v>
      </c>
      <c r="BW92" s="6"/>
      <c r="BX92" s="6"/>
      <c r="BY92" s="6"/>
      <c r="BZ92" s="7"/>
      <c r="CA92" s="7"/>
      <c r="CB92" s="7"/>
      <c r="CC92" s="6"/>
      <c r="CD92" s="6">
        <f>IF(DS92&gt;=70, 5, 0)</f>
        <v>0</v>
      </c>
      <c r="CE92" s="6"/>
      <c r="CF92" s="6"/>
      <c r="CG92" s="6"/>
      <c r="CH92" s="7"/>
      <c r="CI92" s="7"/>
      <c r="CJ92" s="7"/>
      <c r="CK92" s="6"/>
      <c r="CL92" s="6">
        <f>IF(DV92&gt;=70, 5, 0)</f>
        <v>0</v>
      </c>
      <c r="CM92" s="6"/>
      <c r="CN92" s="6"/>
      <c r="CO92" s="6"/>
      <c r="CP92" s="7"/>
      <c r="CQ92" s="7">
        <f>IF(EF92&gt;=70, 6, 0)</f>
        <v>0</v>
      </c>
      <c r="CR92" s="7"/>
      <c r="CS92" s="6"/>
      <c r="CT92" s="7"/>
      <c r="CU92" s="6"/>
      <c r="CV92" s="10">
        <f>SUM(AR92:CU92)</f>
        <v>-1</v>
      </c>
      <c r="CW92" s="10">
        <v>50</v>
      </c>
      <c r="CX92" s="17">
        <f>CV92+CW92</f>
        <v>49</v>
      </c>
      <c r="CY92" s="1">
        <v>71.430000000000007</v>
      </c>
      <c r="CZ92" s="18">
        <v>0</v>
      </c>
      <c r="DA92" s="18">
        <v>0</v>
      </c>
      <c r="DB92" s="29">
        <f>AVERAGE(CZ92:DA92)</f>
        <v>0</v>
      </c>
      <c r="DC92" s="1">
        <v>0</v>
      </c>
      <c r="DD92" s="29">
        <v>0</v>
      </c>
      <c r="DE92" s="1">
        <v>0</v>
      </c>
      <c r="DF92" s="29">
        <v>0</v>
      </c>
      <c r="DG92" s="18">
        <v>0</v>
      </c>
      <c r="DH92" s="18">
        <v>0</v>
      </c>
      <c r="DI92" s="1">
        <f>AVERAGE(DG92:DH92)</f>
        <v>0</v>
      </c>
      <c r="DJ92" s="15">
        <f>AVERAGE(CY92,DB92:DF92,DI92)</f>
        <v>10.204285714285716</v>
      </c>
      <c r="DK92" s="1">
        <v>33.33</v>
      </c>
      <c r="DL92" s="1">
        <v>0</v>
      </c>
      <c r="DM92" s="1">
        <f>MAX(DK92:DL92)</f>
        <v>33.33</v>
      </c>
      <c r="DN92" s="29">
        <v>0</v>
      </c>
      <c r="DO92" s="29">
        <v>0</v>
      </c>
      <c r="DP92" s="29">
        <f>MAX(DN92:DO92)</f>
        <v>0</v>
      </c>
      <c r="DQ92" s="1">
        <v>0</v>
      </c>
      <c r="DR92" s="1">
        <v>0</v>
      </c>
      <c r="DS92" s="1">
        <f>MAX(DQ92:DR92)</f>
        <v>0</v>
      </c>
      <c r="DT92" s="29">
        <v>0</v>
      </c>
      <c r="DU92" s="29">
        <v>0</v>
      </c>
      <c r="DV92" s="29">
        <f>MAX(DT92:DU92)</f>
        <v>0</v>
      </c>
      <c r="DW92" s="15">
        <f>AVERAGE(DM92,DP92,DS92,DV92)</f>
        <v>8.3324999999999996</v>
      </c>
      <c r="DX92" s="1">
        <v>13.33</v>
      </c>
      <c r="DY92" s="1">
        <v>0</v>
      </c>
      <c r="DZ92" s="1">
        <f>MAX(DX92:DY92)</f>
        <v>13.33</v>
      </c>
      <c r="EA92" s="29">
        <v>0</v>
      </c>
      <c r="EB92" s="29">
        <v>0</v>
      </c>
      <c r="EC92" s="29">
        <f>MAX(EA92:EB92)</f>
        <v>0</v>
      </c>
      <c r="ED92" s="1">
        <v>0</v>
      </c>
      <c r="EE92" s="1">
        <v>0</v>
      </c>
      <c r="EF92" s="1">
        <f>MAX(ED92:EE92)</f>
        <v>0</v>
      </c>
      <c r="EG92" s="15">
        <f>AVERAGE(DZ92,EC92,EF92)</f>
        <v>4.4433333333333334</v>
      </c>
      <c r="EH92" s="3">
        <v>0.25</v>
      </c>
      <c r="EI92" s="3">
        <v>0.2</v>
      </c>
      <c r="EJ92" s="3">
        <v>0.25</v>
      </c>
      <c r="EK92" s="3">
        <v>0.3</v>
      </c>
      <c r="EL92" s="25">
        <f>MIN(IF(C92="Yes",AQ92+CX92,0),100)</f>
        <v>50.5</v>
      </c>
      <c r="EM92" s="25">
        <f>IF(EQ92&lt;0,EL92+EQ92*-4,EL92)</f>
        <v>50.5</v>
      </c>
      <c r="EN92" s="25">
        <f>MIN(IF(C92="Yes",AQ92+DJ92,0), 100)</f>
        <v>11.704285714285716</v>
      </c>
      <c r="EO92" s="25">
        <f>MIN(IF(C92="Yes",AQ92+DW92,0),100)</f>
        <v>9.8324999999999996</v>
      </c>
      <c r="EP92" s="25">
        <f>MIN(IF(C92="Yes",AQ92+EG92,0), 100)</f>
        <v>5.9433333333333334</v>
      </c>
      <c r="EQ92" s="26">
        <f>EH92*EL92+EI92*EN92+EJ92*EO92+EK92*EP92</f>
        <v>19.206982142857143</v>
      </c>
      <c r="ER92" s="26">
        <f>EH92*EM92+EI92*EN92+EJ92*EO92+EK92*EP92</f>
        <v>19.206982142857143</v>
      </c>
    </row>
    <row r="93" spans="1:148" customFormat="1" x14ac:dyDescent="0.25">
      <c r="A93">
        <v>1402019006</v>
      </c>
      <c r="B93" t="s">
        <v>105</v>
      </c>
      <c r="C93" s="2" t="s">
        <v>108</v>
      </c>
      <c r="D93" s="6">
        <v>1</v>
      </c>
      <c r="E93" s="6"/>
      <c r="F93" s="7"/>
      <c r="G93" s="7"/>
      <c r="H93" s="6"/>
      <c r="I93" s="6">
        <v>1</v>
      </c>
      <c r="J93" s="7"/>
      <c r="K93" s="7"/>
      <c r="L93" s="6">
        <v>1</v>
      </c>
      <c r="M93" s="8"/>
      <c r="N93" s="7"/>
      <c r="O93" s="7"/>
      <c r="P93" s="6"/>
      <c r="Q93" s="8"/>
      <c r="R93" s="7"/>
      <c r="S93" s="7"/>
      <c r="T93" s="6"/>
      <c r="U93" s="6"/>
      <c r="V93" s="7"/>
      <c r="W93" s="7"/>
      <c r="X93" s="6"/>
      <c r="Y93" s="6"/>
      <c r="Z93" s="7"/>
      <c r="AA93" s="7"/>
      <c r="AB93" s="6"/>
      <c r="AC93" s="6"/>
      <c r="AD93" s="7"/>
      <c r="AE93" s="8"/>
      <c r="AF93" s="10">
        <v>14</v>
      </c>
      <c r="AG93" s="10">
        <v>10</v>
      </c>
      <c r="AH93" s="10">
        <f>COUNT(D93:AE93)</f>
        <v>3</v>
      </c>
      <c r="AI93" s="22">
        <f>IF(C93="Yes",(AF93-AH93+(CX93-50)/AG93)/AF93,0)</f>
        <v>0.79999999999999993</v>
      </c>
      <c r="AJ93" s="11">
        <f>SUM(D93:AE93)</f>
        <v>3</v>
      </c>
      <c r="AK93" s="10">
        <f>MAX(AJ93-AL93-AM93,0)*-1</f>
        <v>0</v>
      </c>
      <c r="AL93" s="10">
        <v>10</v>
      </c>
      <c r="AM93" s="10">
        <v>3</v>
      </c>
      <c r="AN93" s="7">
        <f>AJ93+AK93+AO93</f>
        <v>3</v>
      </c>
      <c r="AO93" s="6"/>
      <c r="AP93" s="3">
        <v>0.5</v>
      </c>
      <c r="AQ93" s="15">
        <f>MIN(AN93,AL93)*AP93</f>
        <v>1.5</v>
      </c>
      <c r="AR93" s="6">
        <v>0</v>
      </c>
      <c r="AS93" s="6">
        <v>0</v>
      </c>
      <c r="AT93" s="6">
        <v>2</v>
      </c>
      <c r="AU93" s="6">
        <v>0</v>
      </c>
      <c r="AV93" s="7"/>
      <c r="AW93" s="7">
        <v>0</v>
      </c>
      <c r="AX93" s="7"/>
      <c r="AY93" s="7">
        <v>0</v>
      </c>
      <c r="AZ93" s="6"/>
      <c r="BA93" s="6">
        <v>0</v>
      </c>
      <c r="BB93" s="6"/>
      <c r="BC93" s="6">
        <v>0</v>
      </c>
      <c r="BD93" s="7"/>
      <c r="BE93" s="7">
        <f>IF(DM93&gt;=70, 5, 0)</f>
        <v>0</v>
      </c>
      <c r="BF93" s="7"/>
      <c r="BG93" s="7"/>
      <c r="BH93" s="7">
        <v>0</v>
      </c>
      <c r="BI93" s="6"/>
      <c r="BJ93" s="6">
        <f>IF(DZ93&gt;=70, 6, 0)</f>
        <v>0</v>
      </c>
      <c r="BK93" s="6">
        <v>0</v>
      </c>
      <c r="BL93" s="7"/>
      <c r="BM93" s="7"/>
      <c r="BN93" s="7"/>
      <c r="BO93" s="6"/>
      <c r="BP93" s="6">
        <f>IF(EC93&gt;=70, 6, 0)</f>
        <v>0</v>
      </c>
      <c r="BQ93" s="6"/>
      <c r="BR93" s="7"/>
      <c r="BS93" s="7"/>
      <c r="BT93" s="7"/>
      <c r="BU93" s="6"/>
      <c r="BV93" s="6">
        <f>IF(DP93&gt;=70, 5, 0)</f>
        <v>0</v>
      </c>
      <c r="BW93" s="6"/>
      <c r="BX93" s="6"/>
      <c r="BY93" s="6"/>
      <c r="BZ93" s="7"/>
      <c r="CA93" s="7"/>
      <c r="CB93" s="7"/>
      <c r="CC93" s="6"/>
      <c r="CD93" s="6">
        <f>IF(DS93&gt;=70, 5, 0)</f>
        <v>0</v>
      </c>
      <c r="CE93" s="6"/>
      <c r="CF93" s="6"/>
      <c r="CG93" s="6"/>
      <c r="CH93" s="7"/>
      <c r="CI93" s="7"/>
      <c r="CJ93" s="7"/>
      <c r="CK93" s="6"/>
      <c r="CL93" s="6">
        <f>IF(DV93&gt;=70, 5, 0)</f>
        <v>0</v>
      </c>
      <c r="CM93" s="6"/>
      <c r="CN93" s="6"/>
      <c r="CO93" s="6"/>
      <c r="CP93" s="7"/>
      <c r="CQ93" s="7">
        <f>IF(EF93&gt;=70, 6, 0)</f>
        <v>0</v>
      </c>
      <c r="CR93" s="7"/>
      <c r="CS93" s="6"/>
      <c r="CT93" s="7"/>
      <c r="CU93" s="6"/>
      <c r="CV93" s="10">
        <f>SUM(AR93:CU93)</f>
        <v>2</v>
      </c>
      <c r="CW93" s="10">
        <v>50</v>
      </c>
      <c r="CX93" s="17">
        <f>CV93+CW93</f>
        <v>52</v>
      </c>
      <c r="CY93" s="1">
        <v>91.43</v>
      </c>
      <c r="CZ93" s="18">
        <v>0</v>
      </c>
      <c r="DA93" s="18">
        <v>0</v>
      </c>
      <c r="DB93" s="29">
        <f>AVERAGE(CZ93:DA93)</f>
        <v>0</v>
      </c>
      <c r="DC93" s="1">
        <v>0</v>
      </c>
      <c r="DD93" s="29">
        <v>0</v>
      </c>
      <c r="DE93" s="1">
        <v>0</v>
      </c>
      <c r="DF93" s="29">
        <v>0</v>
      </c>
      <c r="DG93" s="18">
        <v>0</v>
      </c>
      <c r="DH93" s="18">
        <v>0</v>
      </c>
      <c r="DI93" s="1">
        <f>AVERAGE(DG93:DH93)</f>
        <v>0</v>
      </c>
      <c r="DJ93" s="15">
        <f>AVERAGE(CY93,DB93:DF93,DI93)</f>
        <v>13.061428571428573</v>
      </c>
      <c r="DK93" s="1">
        <v>26.67</v>
      </c>
      <c r="DL93" s="1">
        <v>33.33</v>
      </c>
      <c r="DM93" s="1">
        <f>MAX(DK93:DL93)</f>
        <v>33.33</v>
      </c>
      <c r="DN93" s="29">
        <v>0</v>
      </c>
      <c r="DO93" s="29">
        <v>0</v>
      </c>
      <c r="DP93" s="29">
        <f>MAX(DN93:DO93)</f>
        <v>0</v>
      </c>
      <c r="DQ93" s="1">
        <v>0</v>
      </c>
      <c r="DR93" s="1">
        <v>0</v>
      </c>
      <c r="DS93" s="1">
        <f>MAX(DQ93:DR93)</f>
        <v>0</v>
      </c>
      <c r="DT93" s="29">
        <v>0</v>
      </c>
      <c r="DU93" s="29">
        <v>0</v>
      </c>
      <c r="DV93" s="29">
        <f>MAX(DT93:DU93)</f>
        <v>0</v>
      </c>
      <c r="DW93" s="15">
        <f>AVERAGE(DM93,DP93,DS93,DV93)</f>
        <v>8.3324999999999996</v>
      </c>
      <c r="DX93" s="1">
        <v>0</v>
      </c>
      <c r="DY93" s="1">
        <v>0</v>
      </c>
      <c r="DZ93" s="1">
        <f>MAX(DX93:DY93)</f>
        <v>0</v>
      </c>
      <c r="EA93" s="29">
        <v>0</v>
      </c>
      <c r="EB93" s="29">
        <v>0</v>
      </c>
      <c r="EC93" s="29">
        <f>MAX(EA93:EB93)</f>
        <v>0</v>
      </c>
      <c r="ED93" s="1">
        <v>0</v>
      </c>
      <c r="EE93" s="1">
        <v>0</v>
      </c>
      <c r="EF93" s="1">
        <f>MAX(ED93:EE93)</f>
        <v>0</v>
      </c>
      <c r="EG93" s="15">
        <f>AVERAGE(DZ93,EC93,EF93)</f>
        <v>0</v>
      </c>
      <c r="EH93" s="3">
        <v>0.25</v>
      </c>
      <c r="EI93" s="3">
        <v>0.2</v>
      </c>
      <c r="EJ93" s="3">
        <v>0.25</v>
      </c>
      <c r="EK93" s="3">
        <v>0.3</v>
      </c>
      <c r="EL93" s="25">
        <f>MIN(IF(C93="Yes",AQ93+CX93,0),100)</f>
        <v>53.5</v>
      </c>
      <c r="EM93" s="25">
        <f>IF(EQ93&lt;0,EL93+EQ93*-4,EL93)</f>
        <v>53.5</v>
      </c>
      <c r="EN93" s="25">
        <f>MIN(IF(C93="Yes",AQ93+DJ93,0), 100)</f>
        <v>14.561428571428573</v>
      </c>
      <c r="EO93" s="25">
        <f>MIN(IF(C93="Yes",AQ93+DW93,0),100)</f>
        <v>9.8324999999999996</v>
      </c>
      <c r="EP93" s="25">
        <f>MIN(IF(C93="Yes",AQ93+EG93,0), 100)</f>
        <v>1.5</v>
      </c>
      <c r="EQ93" s="26">
        <f>EH93*EL93+EI93*EN93+EJ93*EO93+EK93*EP93</f>
        <v>19.195410714285714</v>
      </c>
      <c r="ER93" s="26">
        <f>EH93*EM93+EI93*EN93+EJ93*EO93+EK93*EP93</f>
        <v>19.195410714285714</v>
      </c>
    </row>
    <row r="94" spans="1:148" customFormat="1" x14ac:dyDescent="0.25">
      <c r="A94">
        <v>1402019074</v>
      </c>
      <c r="B94" t="s">
        <v>107</v>
      </c>
      <c r="C94" s="2" t="s">
        <v>108</v>
      </c>
      <c r="D94" s="6">
        <v>1</v>
      </c>
      <c r="E94" s="6"/>
      <c r="F94" s="7">
        <v>1</v>
      </c>
      <c r="G94" s="7">
        <v>1</v>
      </c>
      <c r="H94" s="6">
        <v>1</v>
      </c>
      <c r="I94" s="6">
        <v>1</v>
      </c>
      <c r="J94" s="7">
        <v>1</v>
      </c>
      <c r="K94" s="7"/>
      <c r="L94" s="6"/>
      <c r="M94" s="8"/>
      <c r="N94" s="7"/>
      <c r="O94" s="7"/>
      <c r="P94" s="6"/>
      <c r="Q94" s="8"/>
      <c r="R94" s="7"/>
      <c r="S94" s="7"/>
      <c r="T94" s="6"/>
      <c r="U94" s="6"/>
      <c r="V94" s="7"/>
      <c r="W94" s="7"/>
      <c r="X94" s="6"/>
      <c r="Y94" s="6"/>
      <c r="Z94" s="7"/>
      <c r="AA94" s="7"/>
      <c r="AB94" s="6"/>
      <c r="AC94" s="6"/>
      <c r="AD94" s="7"/>
      <c r="AE94" s="8"/>
      <c r="AF94" s="10">
        <v>14</v>
      </c>
      <c r="AG94" s="10">
        <v>10</v>
      </c>
      <c r="AH94" s="10">
        <f>COUNT(D94:AE94)</f>
        <v>6</v>
      </c>
      <c r="AI94" s="22">
        <f>IF(C94="Yes",(AF94-AH94+(CX94-50)/AG94)/AF94,0)</f>
        <v>0.58571428571428563</v>
      </c>
      <c r="AJ94" s="11">
        <f>SUM(D94:AE94)</f>
        <v>6</v>
      </c>
      <c r="AK94" s="10">
        <f>MAX(AJ94-AL94-AM94,0)*-1</f>
        <v>0</v>
      </c>
      <c r="AL94" s="10">
        <v>10</v>
      </c>
      <c r="AM94" s="10">
        <v>3</v>
      </c>
      <c r="AN94" s="7">
        <f>AJ94+AK94+AO94</f>
        <v>6</v>
      </c>
      <c r="AO94" s="6"/>
      <c r="AP94" s="3">
        <v>0.5</v>
      </c>
      <c r="AQ94" s="15">
        <f>MIN(AN94,AL94)*AP94</f>
        <v>3</v>
      </c>
      <c r="AR94" s="6">
        <v>0</v>
      </c>
      <c r="AS94" s="6">
        <v>0</v>
      </c>
      <c r="AT94" s="6">
        <v>4</v>
      </c>
      <c r="AU94" s="6">
        <v>0</v>
      </c>
      <c r="AV94" s="7">
        <v>-5</v>
      </c>
      <c r="AW94" s="7">
        <v>0</v>
      </c>
      <c r="AX94" s="7"/>
      <c r="AY94" s="7">
        <v>0</v>
      </c>
      <c r="AZ94" s="6"/>
      <c r="BA94" s="6">
        <v>3</v>
      </c>
      <c r="BB94" s="6"/>
      <c r="BC94" s="6">
        <v>0</v>
      </c>
      <c r="BD94" s="7"/>
      <c r="BE94" s="7">
        <f>IF(DM94&gt;=70, 5, 0)</f>
        <v>0</v>
      </c>
      <c r="BF94" s="7"/>
      <c r="BG94" s="7"/>
      <c r="BH94" s="7">
        <v>0</v>
      </c>
      <c r="BI94" s="6"/>
      <c r="BJ94" s="6">
        <f>IF(DZ94&gt;=70, 6, 0)</f>
        <v>0</v>
      </c>
      <c r="BK94" s="6">
        <v>0</v>
      </c>
      <c r="BL94" s="7"/>
      <c r="BM94" s="7"/>
      <c r="BN94" s="7"/>
      <c r="BO94" s="6"/>
      <c r="BP94" s="6">
        <f>IF(EC94&gt;=70, 6, 0)</f>
        <v>0</v>
      </c>
      <c r="BQ94" s="6"/>
      <c r="BR94" s="7"/>
      <c r="BS94" s="7"/>
      <c r="BT94" s="7"/>
      <c r="BU94" s="6"/>
      <c r="BV94" s="6">
        <f>IF(DP94&gt;=70, 5, 0)</f>
        <v>0</v>
      </c>
      <c r="BW94" s="6"/>
      <c r="BX94" s="6"/>
      <c r="BY94" s="6"/>
      <c r="BZ94" s="7"/>
      <c r="CA94" s="7"/>
      <c r="CB94" s="7"/>
      <c r="CC94" s="6"/>
      <c r="CD94" s="6">
        <f>IF(DS94&gt;=70, 5, 0)</f>
        <v>0</v>
      </c>
      <c r="CE94" s="6"/>
      <c r="CF94" s="6"/>
      <c r="CG94" s="6"/>
      <c r="CH94" s="7"/>
      <c r="CI94" s="7"/>
      <c r="CJ94" s="7"/>
      <c r="CK94" s="6"/>
      <c r="CL94" s="6">
        <f>IF(DV94&gt;=70, 5, 0)</f>
        <v>0</v>
      </c>
      <c r="CM94" s="6"/>
      <c r="CN94" s="6"/>
      <c r="CO94" s="6"/>
      <c r="CP94" s="7"/>
      <c r="CQ94" s="7">
        <f>IF(EF94&gt;=70, 6, 0)</f>
        <v>0</v>
      </c>
      <c r="CR94" s="7"/>
      <c r="CS94" s="6"/>
      <c r="CT94" s="7"/>
      <c r="CU94" s="6"/>
      <c r="CV94" s="10">
        <f>SUM(AR94:CU94)</f>
        <v>2</v>
      </c>
      <c r="CW94" s="10">
        <v>50</v>
      </c>
      <c r="CX94" s="17">
        <f>CV94+CW94</f>
        <v>52</v>
      </c>
      <c r="CY94" s="1">
        <v>80</v>
      </c>
      <c r="CZ94" s="18">
        <v>0</v>
      </c>
      <c r="DA94" s="18">
        <v>0</v>
      </c>
      <c r="DB94" s="29">
        <f>AVERAGE(CZ94:DA94)</f>
        <v>0</v>
      </c>
      <c r="DC94" s="1">
        <v>0</v>
      </c>
      <c r="DD94" s="29">
        <v>0</v>
      </c>
      <c r="DE94" s="1">
        <v>0</v>
      </c>
      <c r="DF94" s="29">
        <v>0</v>
      </c>
      <c r="DG94" s="18">
        <v>0</v>
      </c>
      <c r="DH94" s="18">
        <v>0</v>
      </c>
      <c r="DI94" s="1">
        <f>AVERAGE(DG94:DH94)</f>
        <v>0</v>
      </c>
      <c r="DJ94" s="15">
        <f>AVERAGE(CY94,DB94:DF94,DI94)</f>
        <v>11.428571428571429</v>
      </c>
      <c r="DK94" s="1">
        <v>13.33</v>
      </c>
      <c r="DL94" s="1">
        <v>0</v>
      </c>
      <c r="DM94" s="1">
        <f>MAX(DK94:DL94)</f>
        <v>13.33</v>
      </c>
      <c r="DN94" s="29">
        <v>0</v>
      </c>
      <c r="DO94" s="29">
        <v>0</v>
      </c>
      <c r="DP94" s="29">
        <f>MAX(DN94:DO94)</f>
        <v>0</v>
      </c>
      <c r="DQ94" s="1">
        <v>0</v>
      </c>
      <c r="DR94" s="1">
        <v>0</v>
      </c>
      <c r="DS94" s="1">
        <f>MAX(DQ94:DR94)</f>
        <v>0</v>
      </c>
      <c r="DT94" s="29">
        <v>0</v>
      </c>
      <c r="DU94" s="29">
        <v>0</v>
      </c>
      <c r="DV94" s="29">
        <f>MAX(DT94:DU94)</f>
        <v>0</v>
      </c>
      <c r="DW94" s="15">
        <f>AVERAGE(DM94,DP94,DS94,DV94)</f>
        <v>3.3325</v>
      </c>
      <c r="DX94" s="1">
        <v>0</v>
      </c>
      <c r="DY94" s="1">
        <v>0</v>
      </c>
      <c r="DZ94" s="1">
        <f>MAX(DX94:DY94)</f>
        <v>0</v>
      </c>
      <c r="EA94" s="29">
        <v>0</v>
      </c>
      <c r="EB94" s="29">
        <v>0</v>
      </c>
      <c r="EC94" s="29">
        <f>MAX(EA94:EB94)</f>
        <v>0</v>
      </c>
      <c r="ED94" s="1">
        <v>0</v>
      </c>
      <c r="EE94" s="1">
        <v>0</v>
      </c>
      <c r="EF94" s="1">
        <f>MAX(ED94:EE94)</f>
        <v>0</v>
      </c>
      <c r="EG94" s="15">
        <f>AVERAGE(DZ94,EC94,EF94)</f>
        <v>0</v>
      </c>
      <c r="EH94" s="3">
        <v>0.25</v>
      </c>
      <c r="EI94" s="3">
        <v>0.2</v>
      </c>
      <c r="EJ94" s="3">
        <v>0.25</v>
      </c>
      <c r="EK94" s="3">
        <v>0.3</v>
      </c>
      <c r="EL94" s="25">
        <f>MIN(IF(C94="Yes",AQ94+CX94,0),100)</f>
        <v>55</v>
      </c>
      <c r="EM94" s="25">
        <f>IF(EQ94&lt;0,EL94+EQ94*-4,EL94)</f>
        <v>55</v>
      </c>
      <c r="EN94" s="25">
        <f>MIN(IF(C94="Yes",AQ94+DJ94,0), 100)</f>
        <v>14.428571428571429</v>
      </c>
      <c r="EO94" s="25">
        <f>MIN(IF(C94="Yes",AQ94+DW94,0),100)</f>
        <v>6.3324999999999996</v>
      </c>
      <c r="EP94" s="25">
        <f>MIN(IF(C94="Yes",AQ94+EG94,0), 100)</f>
        <v>3</v>
      </c>
      <c r="EQ94" s="26">
        <f>EH94*EL94+EI94*EN94+EJ94*EO94+EK94*EP94</f>
        <v>19.118839285714284</v>
      </c>
      <c r="ER94" s="26">
        <f>EH94*EM94+EI94*EN94+EJ94*EO94+EK94*EP94</f>
        <v>19.118839285714284</v>
      </c>
    </row>
    <row r="95" spans="1:148" customFormat="1" x14ac:dyDescent="0.25">
      <c r="A95">
        <v>1402019033</v>
      </c>
      <c r="B95" t="s">
        <v>106</v>
      </c>
      <c r="C95" s="2" t="s">
        <v>108</v>
      </c>
      <c r="D95" s="6">
        <v>1</v>
      </c>
      <c r="E95" s="6"/>
      <c r="F95" s="7">
        <v>1</v>
      </c>
      <c r="G95" s="7"/>
      <c r="H95" s="6"/>
      <c r="I95" s="6"/>
      <c r="J95" s="7"/>
      <c r="K95" s="7"/>
      <c r="L95" s="6"/>
      <c r="M95" s="8"/>
      <c r="N95" s="7"/>
      <c r="O95" s="7"/>
      <c r="P95" s="6"/>
      <c r="Q95" s="8"/>
      <c r="R95" s="7"/>
      <c r="S95" s="7"/>
      <c r="T95" s="6"/>
      <c r="U95" s="6"/>
      <c r="V95" s="7"/>
      <c r="W95" s="7"/>
      <c r="X95" s="6"/>
      <c r="Y95" s="6"/>
      <c r="Z95" s="7"/>
      <c r="AA95" s="7"/>
      <c r="AB95" s="6"/>
      <c r="AC95" s="6"/>
      <c r="AD95" s="7"/>
      <c r="AE95" s="8"/>
      <c r="AF95" s="10">
        <v>14</v>
      </c>
      <c r="AG95" s="10">
        <v>10</v>
      </c>
      <c r="AH95" s="10">
        <f>COUNT(D95:AE95)</f>
        <v>2</v>
      </c>
      <c r="AI95" s="22">
        <f>IF(C95="Yes",(AF95-AH95+(CX95-50)/AG95)/AF95,0)</f>
        <v>0.87142857142857133</v>
      </c>
      <c r="AJ95" s="11">
        <f>SUM(D95:AE95)</f>
        <v>2</v>
      </c>
      <c r="AK95" s="10">
        <f>MAX(AJ95-AL95-AM95,0)*-1</f>
        <v>0</v>
      </c>
      <c r="AL95" s="10">
        <v>10</v>
      </c>
      <c r="AM95" s="10">
        <v>3</v>
      </c>
      <c r="AN95" s="7">
        <f>AJ95+AK95+AO95</f>
        <v>2</v>
      </c>
      <c r="AO95" s="6"/>
      <c r="AP95" s="3">
        <v>0.5</v>
      </c>
      <c r="AQ95" s="15">
        <f>MIN(AN95,AL95)*AP95</f>
        <v>1</v>
      </c>
      <c r="AR95" s="6">
        <v>0</v>
      </c>
      <c r="AS95" s="6">
        <v>0</v>
      </c>
      <c r="AT95" s="6">
        <v>2</v>
      </c>
      <c r="AU95" s="6">
        <v>0</v>
      </c>
      <c r="AV95" s="7"/>
      <c r="AW95" s="7">
        <v>0</v>
      </c>
      <c r="AX95" s="7"/>
      <c r="AY95" s="7">
        <v>0</v>
      </c>
      <c r="AZ95" s="6"/>
      <c r="BA95" s="6">
        <v>0</v>
      </c>
      <c r="BB95" s="6"/>
      <c r="BC95" s="6">
        <v>0</v>
      </c>
      <c r="BD95" s="7"/>
      <c r="BE95" s="7">
        <f>IF(DM95&gt;=70, 5, 0)</f>
        <v>0</v>
      </c>
      <c r="BF95" s="7"/>
      <c r="BG95" s="7"/>
      <c r="BH95" s="7">
        <v>0</v>
      </c>
      <c r="BI95" s="6"/>
      <c r="BJ95" s="6">
        <f>IF(DZ95&gt;=70, 6, 0)</f>
        <v>0</v>
      </c>
      <c r="BK95" s="6">
        <v>0</v>
      </c>
      <c r="BL95" s="7"/>
      <c r="BM95" s="7"/>
      <c r="BN95" s="7"/>
      <c r="BO95" s="6"/>
      <c r="BP95" s="6">
        <f>IF(EC95&gt;=70, 6, 0)</f>
        <v>0</v>
      </c>
      <c r="BQ95" s="6"/>
      <c r="BR95" s="7"/>
      <c r="BS95" s="7"/>
      <c r="BT95" s="7"/>
      <c r="BU95" s="6"/>
      <c r="BV95" s="6">
        <f>IF(DP95&gt;=70, 5, 0)</f>
        <v>0</v>
      </c>
      <c r="BW95" s="6"/>
      <c r="BX95" s="6"/>
      <c r="BY95" s="6"/>
      <c r="BZ95" s="7"/>
      <c r="CA95" s="7"/>
      <c r="CB95" s="7"/>
      <c r="CC95" s="6"/>
      <c r="CD95" s="6">
        <f>IF(DS95&gt;=70, 5, 0)</f>
        <v>0</v>
      </c>
      <c r="CE95" s="6"/>
      <c r="CF95" s="6"/>
      <c r="CG95" s="6"/>
      <c r="CH95" s="7"/>
      <c r="CI95" s="7"/>
      <c r="CJ95" s="7"/>
      <c r="CK95" s="6"/>
      <c r="CL95" s="6">
        <f>IF(DV95&gt;=70, 5, 0)</f>
        <v>0</v>
      </c>
      <c r="CM95" s="6"/>
      <c r="CN95" s="6"/>
      <c r="CO95" s="6"/>
      <c r="CP95" s="7"/>
      <c r="CQ95" s="7">
        <f>IF(EF95&gt;=70, 6, 0)</f>
        <v>0</v>
      </c>
      <c r="CR95" s="7"/>
      <c r="CS95" s="6"/>
      <c r="CT95" s="7"/>
      <c r="CU95" s="6"/>
      <c r="CV95" s="10">
        <f>SUM(AR95:CU95)</f>
        <v>2</v>
      </c>
      <c r="CW95" s="10">
        <v>50</v>
      </c>
      <c r="CX95" s="17">
        <f>CV95+CW95</f>
        <v>52</v>
      </c>
      <c r="CY95" s="1">
        <v>62.86</v>
      </c>
      <c r="CZ95" s="18">
        <v>0</v>
      </c>
      <c r="DA95" s="18">
        <v>0</v>
      </c>
      <c r="DB95" s="29">
        <f>AVERAGE(CZ95:DA95)</f>
        <v>0</v>
      </c>
      <c r="DC95" s="1">
        <v>0</v>
      </c>
      <c r="DD95" s="29">
        <v>0</v>
      </c>
      <c r="DE95" s="1">
        <v>0</v>
      </c>
      <c r="DF95" s="29">
        <v>0</v>
      </c>
      <c r="DG95" s="18">
        <v>0</v>
      </c>
      <c r="DH95" s="18">
        <v>0</v>
      </c>
      <c r="DI95" s="1">
        <f>AVERAGE(DG95:DH95)</f>
        <v>0</v>
      </c>
      <c r="DJ95" s="15">
        <f>AVERAGE(CY95,DB95:DF95,DI95)</f>
        <v>8.98</v>
      </c>
      <c r="DK95" s="1">
        <v>20</v>
      </c>
      <c r="DL95" s="1">
        <v>0</v>
      </c>
      <c r="DM95" s="1">
        <f>MAX(DK95:DL95)</f>
        <v>20</v>
      </c>
      <c r="DN95" s="29">
        <v>0</v>
      </c>
      <c r="DO95" s="29">
        <v>0</v>
      </c>
      <c r="DP95" s="29">
        <f>MAX(DN95:DO95)</f>
        <v>0</v>
      </c>
      <c r="DQ95" s="1">
        <v>0</v>
      </c>
      <c r="DR95" s="1">
        <v>0</v>
      </c>
      <c r="DS95" s="1">
        <f>MAX(DQ95:DR95)</f>
        <v>0</v>
      </c>
      <c r="DT95" s="29">
        <v>0</v>
      </c>
      <c r="DU95" s="29">
        <v>0</v>
      </c>
      <c r="DV95" s="29">
        <f>MAX(DT95:DU95)</f>
        <v>0</v>
      </c>
      <c r="DW95" s="15">
        <f>AVERAGE(DM95,DP95,DS95,DV95)</f>
        <v>5</v>
      </c>
      <c r="DX95" s="1">
        <v>20</v>
      </c>
      <c r="DY95" s="1">
        <v>0</v>
      </c>
      <c r="DZ95" s="1">
        <f>MAX(DX95:DY95)</f>
        <v>20</v>
      </c>
      <c r="EA95" s="29">
        <v>0</v>
      </c>
      <c r="EB95" s="29">
        <v>0</v>
      </c>
      <c r="EC95" s="29">
        <f>MAX(EA95:EB95)</f>
        <v>0</v>
      </c>
      <c r="ED95" s="1">
        <v>0</v>
      </c>
      <c r="EE95" s="1">
        <v>0</v>
      </c>
      <c r="EF95" s="1">
        <f>MAX(ED95:EE95)</f>
        <v>0</v>
      </c>
      <c r="EG95" s="15">
        <f>AVERAGE(DZ95,EC95,EF95)</f>
        <v>6.666666666666667</v>
      </c>
      <c r="EH95" s="3">
        <v>0.25</v>
      </c>
      <c r="EI95" s="3">
        <v>0.2</v>
      </c>
      <c r="EJ95" s="3">
        <v>0.25</v>
      </c>
      <c r="EK95" s="3">
        <v>0.3</v>
      </c>
      <c r="EL95" s="25">
        <f>MIN(IF(C95="Yes",AQ95+CX95,0),100)</f>
        <v>53</v>
      </c>
      <c r="EM95" s="25">
        <f>IF(EQ95&lt;0,EL95+EQ95*-4,EL95)</f>
        <v>53</v>
      </c>
      <c r="EN95" s="25">
        <f>MIN(IF(C95="Yes",AQ95+DJ95,0), 100)</f>
        <v>9.98</v>
      </c>
      <c r="EO95" s="25">
        <f>MIN(IF(C95="Yes",AQ95+DW95,0),100)</f>
        <v>6</v>
      </c>
      <c r="EP95" s="25">
        <f>MIN(IF(C95="Yes",AQ95+EG95,0), 100)</f>
        <v>7.666666666666667</v>
      </c>
      <c r="EQ95" s="26">
        <f>EH95*EL95+EI95*EN95+EJ95*EO95+EK95*EP95</f>
        <v>19.046000000000003</v>
      </c>
      <c r="ER95" s="26">
        <f>EH95*EM95+EI95*EN95+EJ95*EO95+EK95*EP95</f>
        <v>19.046000000000003</v>
      </c>
    </row>
    <row r="96" spans="1:148" customFormat="1" x14ac:dyDescent="0.25">
      <c r="A96">
        <v>1402019125</v>
      </c>
      <c r="B96" t="s">
        <v>105</v>
      </c>
      <c r="C96" s="2" t="s">
        <v>108</v>
      </c>
      <c r="D96" s="6"/>
      <c r="E96" s="6">
        <v>1</v>
      </c>
      <c r="F96" s="7"/>
      <c r="G96" s="7"/>
      <c r="H96" s="6"/>
      <c r="I96" s="6">
        <v>1</v>
      </c>
      <c r="J96" s="7"/>
      <c r="K96" s="7"/>
      <c r="L96" s="6"/>
      <c r="M96" s="8"/>
      <c r="N96" s="7"/>
      <c r="O96" s="7"/>
      <c r="P96" s="6"/>
      <c r="Q96" s="8"/>
      <c r="R96" s="7"/>
      <c r="S96" s="7"/>
      <c r="T96" s="6"/>
      <c r="U96" s="6"/>
      <c r="V96" s="7"/>
      <c r="W96" s="7"/>
      <c r="X96" s="6"/>
      <c r="Y96" s="6"/>
      <c r="Z96" s="7"/>
      <c r="AA96" s="7"/>
      <c r="AB96" s="6"/>
      <c r="AC96" s="6"/>
      <c r="AD96" s="7"/>
      <c r="AE96" s="8"/>
      <c r="AF96" s="10">
        <v>14</v>
      </c>
      <c r="AG96" s="10">
        <v>10</v>
      </c>
      <c r="AH96" s="10">
        <f>COUNT(D96:AE96)</f>
        <v>2</v>
      </c>
      <c r="AI96" s="22">
        <f>IF(C96="Yes",(AF96-AH96+(CX96-50)/AG96)/AF96,0)</f>
        <v>0.82857142857142851</v>
      </c>
      <c r="AJ96" s="11">
        <f>SUM(D96:AE96)</f>
        <v>2</v>
      </c>
      <c r="AK96" s="10">
        <f>MAX(AJ96-AL96-AM96,0)*-1</f>
        <v>0</v>
      </c>
      <c r="AL96" s="10">
        <v>10</v>
      </c>
      <c r="AM96" s="10">
        <v>3</v>
      </c>
      <c r="AN96" s="7">
        <f>AJ96+AK96+AO96</f>
        <v>2</v>
      </c>
      <c r="AO96" s="6"/>
      <c r="AP96" s="3">
        <v>0.5</v>
      </c>
      <c r="AQ96" s="15">
        <f>MIN(AN96,AL96)*AP96</f>
        <v>1</v>
      </c>
      <c r="AR96" s="6">
        <v>0</v>
      </c>
      <c r="AS96" s="6">
        <v>0</v>
      </c>
      <c r="AT96" s="6">
        <v>1</v>
      </c>
      <c r="AU96" s="6">
        <v>0</v>
      </c>
      <c r="AV96" s="7"/>
      <c r="AW96" s="7">
        <v>0</v>
      </c>
      <c r="AX96" s="7"/>
      <c r="AY96" s="7">
        <v>-5</v>
      </c>
      <c r="AZ96" s="6"/>
      <c r="BA96" s="6">
        <v>0</v>
      </c>
      <c r="BB96" s="6"/>
      <c r="BC96" s="6">
        <v>0</v>
      </c>
      <c r="BD96" s="7"/>
      <c r="BE96" s="7">
        <f>IF(DM96&gt;=70, 5, 0)</f>
        <v>0</v>
      </c>
      <c r="BF96" s="7"/>
      <c r="BG96" s="7"/>
      <c r="BH96" s="7">
        <v>0</v>
      </c>
      <c r="BI96" s="6"/>
      <c r="BJ96" s="6">
        <f>IF(DZ96&gt;=70, 6, 0)</f>
        <v>0</v>
      </c>
      <c r="BK96" s="6">
        <v>0</v>
      </c>
      <c r="BL96" s="7"/>
      <c r="BM96" s="7"/>
      <c r="BN96" s="7"/>
      <c r="BO96" s="6"/>
      <c r="BP96" s="6">
        <f>IF(EC96&gt;=70, 6, 0)</f>
        <v>0</v>
      </c>
      <c r="BQ96" s="6"/>
      <c r="BR96" s="7"/>
      <c r="BS96" s="7"/>
      <c r="BT96" s="7"/>
      <c r="BU96" s="6"/>
      <c r="BV96" s="6">
        <f>IF(DP96&gt;=70, 5, 0)</f>
        <v>0</v>
      </c>
      <c r="BW96" s="6"/>
      <c r="BX96" s="6"/>
      <c r="BY96" s="6"/>
      <c r="BZ96" s="7"/>
      <c r="CA96" s="7"/>
      <c r="CB96" s="7"/>
      <c r="CC96" s="6"/>
      <c r="CD96" s="6">
        <f>IF(DS96&gt;=70, 5, 0)</f>
        <v>0</v>
      </c>
      <c r="CE96" s="6"/>
      <c r="CF96" s="6"/>
      <c r="CG96" s="6"/>
      <c r="CH96" s="7"/>
      <c r="CI96" s="7"/>
      <c r="CJ96" s="7"/>
      <c r="CK96" s="6"/>
      <c r="CL96" s="6">
        <f>IF(DV96&gt;=70, 5, 0)</f>
        <v>0</v>
      </c>
      <c r="CM96" s="6"/>
      <c r="CN96" s="6"/>
      <c r="CO96" s="6"/>
      <c r="CP96" s="7"/>
      <c r="CQ96" s="7">
        <f>IF(EF96&gt;=70, 6, 0)</f>
        <v>0</v>
      </c>
      <c r="CR96" s="7"/>
      <c r="CS96" s="6"/>
      <c r="CT96" s="7"/>
      <c r="CU96" s="6"/>
      <c r="CV96" s="10">
        <f>SUM(AR96:CU96)</f>
        <v>-4</v>
      </c>
      <c r="CW96" s="10">
        <v>50</v>
      </c>
      <c r="CX96" s="17">
        <f>CV96+CW96</f>
        <v>46</v>
      </c>
      <c r="CY96" s="1">
        <v>88.57</v>
      </c>
      <c r="CZ96" s="18">
        <v>0</v>
      </c>
      <c r="DA96" s="18">
        <v>0</v>
      </c>
      <c r="DB96" s="29">
        <f>AVERAGE(CZ96:DA96)</f>
        <v>0</v>
      </c>
      <c r="DC96" s="1">
        <v>0</v>
      </c>
      <c r="DD96" s="29">
        <v>0</v>
      </c>
      <c r="DE96" s="1">
        <v>0</v>
      </c>
      <c r="DF96" s="29">
        <v>0</v>
      </c>
      <c r="DG96" s="18">
        <v>0</v>
      </c>
      <c r="DH96" s="18">
        <v>0</v>
      </c>
      <c r="DI96" s="1">
        <f>AVERAGE(DG96:DH96)</f>
        <v>0</v>
      </c>
      <c r="DJ96" s="15">
        <f>AVERAGE(CY96,DB96:DF96,DI96)</f>
        <v>12.652857142857142</v>
      </c>
      <c r="DK96" s="1">
        <v>53.33</v>
      </c>
      <c r="DL96" s="1">
        <v>0</v>
      </c>
      <c r="DM96" s="1">
        <f>MAX(DK96:DL96)</f>
        <v>53.33</v>
      </c>
      <c r="DN96" s="29">
        <v>0</v>
      </c>
      <c r="DO96" s="29">
        <v>0</v>
      </c>
      <c r="DP96" s="29">
        <f>MAX(DN96:DO96)</f>
        <v>0</v>
      </c>
      <c r="DQ96" s="1">
        <v>0</v>
      </c>
      <c r="DR96" s="1">
        <v>0</v>
      </c>
      <c r="DS96" s="1">
        <f>MAX(DQ96:DR96)</f>
        <v>0</v>
      </c>
      <c r="DT96" s="29">
        <v>0</v>
      </c>
      <c r="DU96" s="29">
        <v>0</v>
      </c>
      <c r="DV96" s="29">
        <f>MAX(DT96:DU96)</f>
        <v>0</v>
      </c>
      <c r="DW96" s="15">
        <f>AVERAGE(DM96,DP96,DS96,DV96)</f>
        <v>13.3325</v>
      </c>
      <c r="DX96" s="1">
        <v>6.67</v>
      </c>
      <c r="DY96" s="1">
        <v>0</v>
      </c>
      <c r="DZ96" s="1">
        <f>MAX(DX96:DY96)</f>
        <v>6.67</v>
      </c>
      <c r="EA96" s="29">
        <v>0</v>
      </c>
      <c r="EB96" s="29">
        <v>0</v>
      </c>
      <c r="EC96" s="29">
        <f>MAX(EA96:EB96)</f>
        <v>0</v>
      </c>
      <c r="ED96" s="1">
        <v>0</v>
      </c>
      <c r="EE96" s="1">
        <v>0</v>
      </c>
      <c r="EF96" s="1">
        <f>MAX(ED96:EE96)</f>
        <v>0</v>
      </c>
      <c r="EG96" s="15">
        <f>AVERAGE(DZ96,EC96,EF96)</f>
        <v>2.2233333333333332</v>
      </c>
      <c r="EH96" s="3">
        <v>0.25</v>
      </c>
      <c r="EI96" s="3">
        <v>0.2</v>
      </c>
      <c r="EJ96" s="3">
        <v>0.25</v>
      </c>
      <c r="EK96" s="3">
        <v>0.3</v>
      </c>
      <c r="EL96" s="25">
        <f>MIN(IF(C96="Yes",AQ96+CX96,0),100)</f>
        <v>47</v>
      </c>
      <c r="EM96" s="25">
        <f>IF(EQ96&lt;0,EL96+EQ96*-4,EL96)</f>
        <v>47</v>
      </c>
      <c r="EN96" s="25">
        <f>MIN(IF(C96="Yes",AQ96+DJ96,0), 100)</f>
        <v>13.652857142857142</v>
      </c>
      <c r="EO96" s="25">
        <f>MIN(IF(C96="Yes",AQ96+DW96,0),100)</f>
        <v>14.3325</v>
      </c>
      <c r="EP96" s="25">
        <f>MIN(IF(C96="Yes",AQ96+EG96,0), 100)</f>
        <v>3.2233333333333332</v>
      </c>
      <c r="EQ96" s="26">
        <f>EH96*EL96+EI96*EN96+EJ96*EO96+EK96*EP96</f>
        <v>19.030696428571428</v>
      </c>
      <c r="ER96" s="26">
        <f>EH96*EM96+EI96*EN96+EJ96*EO96+EK96*EP96</f>
        <v>19.030696428571428</v>
      </c>
    </row>
    <row r="97" spans="1:148" customFormat="1" x14ac:dyDescent="0.25">
      <c r="A97">
        <v>1402019030</v>
      </c>
      <c r="B97" t="s">
        <v>106</v>
      </c>
      <c r="C97" s="2" t="s">
        <v>108</v>
      </c>
      <c r="D97" s="6"/>
      <c r="E97" s="6"/>
      <c r="F97" s="7"/>
      <c r="G97" s="7">
        <v>1</v>
      </c>
      <c r="H97" s="6">
        <v>1</v>
      </c>
      <c r="I97" s="6">
        <v>1</v>
      </c>
      <c r="J97" s="7"/>
      <c r="K97" s="7"/>
      <c r="L97" s="6"/>
      <c r="M97" s="8"/>
      <c r="N97" s="7"/>
      <c r="O97" s="7"/>
      <c r="P97" s="6"/>
      <c r="Q97" s="8"/>
      <c r="R97" s="7"/>
      <c r="S97" s="7"/>
      <c r="T97" s="6"/>
      <c r="U97" s="6"/>
      <c r="V97" s="7"/>
      <c r="W97" s="7"/>
      <c r="X97" s="6"/>
      <c r="Y97" s="6"/>
      <c r="Z97" s="7"/>
      <c r="AA97" s="7"/>
      <c r="AB97" s="6"/>
      <c r="AC97" s="6"/>
      <c r="AD97" s="7"/>
      <c r="AE97" s="8"/>
      <c r="AF97" s="10">
        <v>14</v>
      </c>
      <c r="AG97" s="10">
        <v>10</v>
      </c>
      <c r="AH97" s="10">
        <f>COUNT(D97:AE97)</f>
        <v>3</v>
      </c>
      <c r="AI97" s="22">
        <f>IF(C97="Yes",(AF97-AH97+(CX97-50)/AG97)/AF97,0)</f>
        <v>0.80714285714285716</v>
      </c>
      <c r="AJ97" s="11">
        <f>SUM(D97:AE97)</f>
        <v>3</v>
      </c>
      <c r="AK97" s="10">
        <f>MAX(AJ97-AL97-AM97,0)*-1</f>
        <v>0</v>
      </c>
      <c r="AL97" s="10">
        <v>10</v>
      </c>
      <c r="AM97" s="10">
        <v>3</v>
      </c>
      <c r="AN97" s="7">
        <f>AJ97+AK97+AO97</f>
        <v>3</v>
      </c>
      <c r="AO97" s="6"/>
      <c r="AP97" s="3">
        <v>0.5</v>
      </c>
      <c r="AQ97" s="15">
        <f>MIN(AN97,AL97)*AP97</f>
        <v>1.5</v>
      </c>
      <c r="AR97" s="6">
        <v>0</v>
      </c>
      <c r="AS97" s="6">
        <v>0</v>
      </c>
      <c r="AT97" s="6">
        <v>3</v>
      </c>
      <c r="AU97" s="6">
        <v>0</v>
      </c>
      <c r="AV97" s="7"/>
      <c r="AW97" s="7">
        <v>0</v>
      </c>
      <c r="AX97" s="7"/>
      <c r="AY97" s="7">
        <v>0</v>
      </c>
      <c r="AZ97" s="6"/>
      <c r="BA97" s="6">
        <v>0</v>
      </c>
      <c r="BB97" s="6"/>
      <c r="BC97" s="6">
        <v>0</v>
      </c>
      <c r="BD97" s="7"/>
      <c r="BE97" s="7">
        <f>IF(DM97&gt;=70, 5, 0)</f>
        <v>0</v>
      </c>
      <c r="BF97" s="7"/>
      <c r="BG97" s="7"/>
      <c r="BH97" s="7">
        <v>0</v>
      </c>
      <c r="BI97" s="6"/>
      <c r="BJ97" s="6">
        <f>IF(DZ97&gt;=70, 6, 0)</f>
        <v>0</v>
      </c>
      <c r="BK97" s="6">
        <v>-5</v>
      </c>
      <c r="BL97" s="7"/>
      <c r="BM97" s="7"/>
      <c r="BN97" s="7"/>
      <c r="BO97" s="6"/>
      <c r="BP97" s="6">
        <f>IF(EC97&gt;=70, 6, 0)</f>
        <v>0</v>
      </c>
      <c r="BQ97" s="6"/>
      <c r="BR97" s="7"/>
      <c r="BS97" s="7"/>
      <c r="BT97" s="7"/>
      <c r="BU97" s="6"/>
      <c r="BV97" s="6">
        <f>IF(DP97&gt;=70, 5, 0)</f>
        <v>0</v>
      </c>
      <c r="BW97" s="6"/>
      <c r="BX97" s="6"/>
      <c r="BY97" s="6"/>
      <c r="BZ97" s="7"/>
      <c r="CA97" s="7"/>
      <c r="CB97" s="7"/>
      <c r="CC97" s="6"/>
      <c r="CD97" s="6">
        <f>IF(DS97&gt;=70, 5, 0)</f>
        <v>0</v>
      </c>
      <c r="CE97" s="6"/>
      <c r="CF97" s="6"/>
      <c r="CG97" s="6"/>
      <c r="CH97" s="7"/>
      <c r="CI97" s="7"/>
      <c r="CJ97" s="7"/>
      <c r="CK97" s="6"/>
      <c r="CL97" s="6">
        <f>IF(DV97&gt;=70, 5, 0)</f>
        <v>0</v>
      </c>
      <c r="CM97" s="6"/>
      <c r="CN97" s="6"/>
      <c r="CO97" s="6"/>
      <c r="CP97" s="7"/>
      <c r="CQ97" s="7">
        <f>IF(EF97&gt;=70, 6, 0)</f>
        <v>0</v>
      </c>
      <c r="CR97" s="7"/>
      <c r="CS97" s="6"/>
      <c r="CT97" s="7"/>
      <c r="CU97" s="6">
        <f>5</f>
        <v>5</v>
      </c>
      <c r="CV97" s="10">
        <f>SUM(AR97:CU97)</f>
        <v>3</v>
      </c>
      <c r="CW97" s="10">
        <v>50</v>
      </c>
      <c r="CX97" s="17">
        <f>CV97+CW97</f>
        <v>53</v>
      </c>
      <c r="CY97" s="1">
        <v>71.430000000000007</v>
      </c>
      <c r="CZ97" s="18">
        <v>0</v>
      </c>
      <c r="DA97" s="18">
        <v>0</v>
      </c>
      <c r="DB97" s="29">
        <f>AVERAGE(CZ97:DA97)</f>
        <v>0</v>
      </c>
      <c r="DC97" s="1">
        <v>0</v>
      </c>
      <c r="DD97" s="29">
        <v>0</v>
      </c>
      <c r="DE97" s="1">
        <v>0</v>
      </c>
      <c r="DF97" s="29">
        <v>0</v>
      </c>
      <c r="DG97" s="18">
        <v>0</v>
      </c>
      <c r="DH97" s="18">
        <v>0</v>
      </c>
      <c r="DI97" s="1">
        <f>AVERAGE(DG97:DH97)</f>
        <v>0</v>
      </c>
      <c r="DJ97" s="15">
        <f>AVERAGE(CY97,DB97:DF97,DI97)</f>
        <v>10.204285714285716</v>
      </c>
      <c r="DK97" s="1">
        <v>33.33</v>
      </c>
      <c r="DL97" s="1">
        <v>0</v>
      </c>
      <c r="DM97" s="1">
        <f>MAX(DK97:DL97)</f>
        <v>33.33</v>
      </c>
      <c r="DN97" s="29">
        <v>0</v>
      </c>
      <c r="DO97" s="29">
        <v>0</v>
      </c>
      <c r="DP97" s="29">
        <f>MAX(DN97:DO97)</f>
        <v>0</v>
      </c>
      <c r="DQ97" s="1">
        <v>0</v>
      </c>
      <c r="DR97" s="1">
        <v>0</v>
      </c>
      <c r="DS97" s="1">
        <f>MAX(DQ97:DR97)</f>
        <v>0</v>
      </c>
      <c r="DT97" s="29">
        <v>0</v>
      </c>
      <c r="DU97" s="29">
        <v>0</v>
      </c>
      <c r="DV97" s="29">
        <f>MAX(DT97:DU97)</f>
        <v>0</v>
      </c>
      <c r="DW97" s="15">
        <f>AVERAGE(DM97,DP97,DS97,DV97)</f>
        <v>8.3324999999999996</v>
      </c>
      <c r="DX97" s="1">
        <v>0</v>
      </c>
      <c r="DY97" s="1">
        <v>0</v>
      </c>
      <c r="DZ97" s="1">
        <f>MAX(DX97:DY97)</f>
        <v>0</v>
      </c>
      <c r="EA97" s="29">
        <v>0</v>
      </c>
      <c r="EB97" s="29">
        <v>0</v>
      </c>
      <c r="EC97" s="29">
        <f>MAX(EA97:EB97)</f>
        <v>0</v>
      </c>
      <c r="ED97" s="1">
        <v>0</v>
      </c>
      <c r="EE97" s="1">
        <v>0</v>
      </c>
      <c r="EF97" s="1">
        <f>MAX(ED97:EE97)</f>
        <v>0</v>
      </c>
      <c r="EG97" s="15">
        <f>AVERAGE(DZ97,EC97,EF97)</f>
        <v>0</v>
      </c>
      <c r="EH97" s="3">
        <v>0.25</v>
      </c>
      <c r="EI97" s="3">
        <v>0.2</v>
      </c>
      <c r="EJ97" s="3">
        <v>0.25</v>
      </c>
      <c r="EK97" s="3">
        <v>0.3</v>
      </c>
      <c r="EL97" s="25">
        <f>MIN(IF(C97="Yes",AQ97+CX97,0),100)</f>
        <v>54.5</v>
      </c>
      <c r="EM97" s="25">
        <f>IF(EQ97&lt;0,EL97+EQ97*-4,EL97)</f>
        <v>54.5</v>
      </c>
      <c r="EN97" s="25">
        <f>MIN(IF(C97="Yes",AQ97+DJ97,0), 100)</f>
        <v>11.704285714285716</v>
      </c>
      <c r="EO97" s="25">
        <f>MIN(IF(C97="Yes",AQ97+DW97,0),100)</f>
        <v>9.8324999999999996</v>
      </c>
      <c r="EP97" s="25">
        <f>MIN(IF(C97="Yes",AQ97+EG97,0), 100)</f>
        <v>1.5</v>
      </c>
      <c r="EQ97" s="26">
        <f>EH97*EL97+EI97*EN97+EJ97*EO97+EK97*EP97</f>
        <v>18.873982142857141</v>
      </c>
      <c r="ER97" s="26">
        <f>EH97*EM97+EI97*EN97+EJ97*EO97+EK97*EP97</f>
        <v>18.873982142857141</v>
      </c>
    </row>
    <row r="98" spans="1:148" customFormat="1" x14ac:dyDescent="0.25">
      <c r="A98">
        <v>1402018187</v>
      </c>
      <c r="B98" t="s">
        <v>106</v>
      </c>
      <c r="C98" s="2" t="s">
        <v>108</v>
      </c>
      <c r="D98" s="6"/>
      <c r="E98" s="6"/>
      <c r="F98" s="7">
        <v>1</v>
      </c>
      <c r="G98" s="7"/>
      <c r="H98" s="6"/>
      <c r="I98" s="6"/>
      <c r="J98" s="7">
        <v>1</v>
      </c>
      <c r="K98" s="7"/>
      <c r="L98" s="6">
        <v>1</v>
      </c>
      <c r="M98" s="8"/>
      <c r="N98" s="7"/>
      <c r="O98" s="7"/>
      <c r="P98" s="6"/>
      <c r="Q98" s="8"/>
      <c r="R98" s="7"/>
      <c r="S98" s="7"/>
      <c r="T98" s="6"/>
      <c r="U98" s="6"/>
      <c r="V98" s="7"/>
      <c r="W98" s="7"/>
      <c r="X98" s="6"/>
      <c r="Y98" s="6"/>
      <c r="Z98" s="7"/>
      <c r="AA98" s="7"/>
      <c r="AB98" s="6"/>
      <c r="AC98" s="6"/>
      <c r="AD98" s="7"/>
      <c r="AE98" s="8"/>
      <c r="AF98" s="10">
        <v>14</v>
      </c>
      <c r="AG98" s="10">
        <v>10</v>
      </c>
      <c r="AH98" s="10">
        <f>COUNT(D98:AE98)</f>
        <v>3</v>
      </c>
      <c r="AI98" s="22">
        <f>IF(C98="Yes",(AF98-AH98+(CX98-50)/AG98)/AF98,0)</f>
        <v>0.81428571428571428</v>
      </c>
      <c r="AJ98" s="11">
        <f>SUM(D98:AE98)</f>
        <v>3</v>
      </c>
      <c r="AK98" s="10">
        <f>MAX(AJ98-AL98-AM98,0)*-1</f>
        <v>0</v>
      </c>
      <c r="AL98" s="10">
        <v>10</v>
      </c>
      <c r="AM98" s="10">
        <v>3</v>
      </c>
      <c r="AN98" s="7">
        <f>AJ98+AK98+AO98</f>
        <v>3</v>
      </c>
      <c r="AO98" s="6"/>
      <c r="AP98" s="3">
        <v>0.5</v>
      </c>
      <c r="AQ98" s="15">
        <f>MIN(AN98,AL98)*AP98</f>
        <v>1.5</v>
      </c>
      <c r="AR98" s="6">
        <v>0</v>
      </c>
      <c r="AS98" s="6">
        <v>0</v>
      </c>
      <c r="AT98" s="6">
        <v>1</v>
      </c>
      <c r="AU98" s="6">
        <v>0</v>
      </c>
      <c r="AV98" s="7"/>
      <c r="AW98" s="7">
        <v>0</v>
      </c>
      <c r="AX98" s="7"/>
      <c r="AY98" s="7">
        <v>0</v>
      </c>
      <c r="AZ98" s="6"/>
      <c r="BA98" s="6">
        <v>3</v>
      </c>
      <c r="BB98" s="6"/>
      <c r="BC98" s="6">
        <v>0</v>
      </c>
      <c r="BD98" s="7"/>
      <c r="BE98" s="7">
        <f>IF(DM98&gt;=70, 5, 0)</f>
        <v>0</v>
      </c>
      <c r="BF98" s="7"/>
      <c r="BG98" s="7"/>
      <c r="BH98" s="7">
        <v>0</v>
      </c>
      <c r="BI98" s="6"/>
      <c r="BJ98" s="6">
        <f>IF(DZ98&gt;=70, 6, 0)</f>
        <v>0</v>
      </c>
      <c r="BK98" s="6">
        <v>0</v>
      </c>
      <c r="BL98" s="7"/>
      <c r="BM98" s="7"/>
      <c r="BN98" s="7"/>
      <c r="BO98" s="6"/>
      <c r="BP98" s="6">
        <f>IF(EC98&gt;=70, 6, 0)</f>
        <v>0</v>
      </c>
      <c r="BQ98" s="6"/>
      <c r="BR98" s="7"/>
      <c r="BS98" s="7"/>
      <c r="BT98" s="7"/>
      <c r="BU98" s="6"/>
      <c r="BV98" s="6">
        <f>IF(DP98&gt;=70, 5, 0)</f>
        <v>0</v>
      </c>
      <c r="BW98" s="6"/>
      <c r="BX98" s="6"/>
      <c r="BY98" s="6"/>
      <c r="BZ98" s="7"/>
      <c r="CA98" s="7"/>
      <c r="CB98" s="7"/>
      <c r="CC98" s="6"/>
      <c r="CD98" s="6">
        <f>IF(DS98&gt;=70, 5, 0)</f>
        <v>0</v>
      </c>
      <c r="CE98" s="6"/>
      <c r="CF98" s="6"/>
      <c r="CG98" s="6"/>
      <c r="CH98" s="7"/>
      <c r="CI98" s="7"/>
      <c r="CJ98" s="7"/>
      <c r="CK98" s="6"/>
      <c r="CL98" s="6">
        <f>IF(DV98&gt;=70, 5, 0)</f>
        <v>0</v>
      </c>
      <c r="CM98" s="6"/>
      <c r="CN98" s="6"/>
      <c r="CO98" s="6"/>
      <c r="CP98" s="7"/>
      <c r="CQ98" s="7">
        <f>IF(EF98&gt;=70, 6, 0)</f>
        <v>0</v>
      </c>
      <c r="CR98" s="7"/>
      <c r="CS98" s="6"/>
      <c r="CT98" s="7"/>
      <c r="CU98" s="6"/>
      <c r="CV98" s="10">
        <f>SUM(AR98:CU98)</f>
        <v>4</v>
      </c>
      <c r="CW98" s="10">
        <v>50</v>
      </c>
      <c r="CX98" s="17">
        <f>CV98+CW98</f>
        <v>54</v>
      </c>
      <c r="CY98" s="1">
        <v>57.14</v>
      </c>
      <c r="CZ98" s="18">
        <v>0</v>
      </c>
      <c r="DA98" s="18">
        <v>0</v>
      </c>
      <c r="DB98" s="29">
        <f>AVERAGE(CZ98:DA98)</f>
        <v>0</v>
      </c>
      <c r="DC98" s="1">
        <v>0</v>
      </c>
      <c r="DD98" s="29">
        <v>0</v>
      </c>
      <c r="DE98" s="1">
        <v>0</v>
      </c>
      <c r="DF98" s="29">
        <v>0</v>
      </c>
      <c r="DG98" s="18">
        <v>0</v>
      </c>
      <c r="DH98" s="18">
        <v>0</v>
      </c>
      <c r="DI98" s="1">
        <f>AVERAGE(DG98:DH98)</f>
        <v>0</v>
      </c>
      <c r="DJ98" s="15">
        <f>AVERAGE(CY98,DB98:DF98,DI98)</f>
        <v>8.1628571428571437</v>
      </c>
      <c r="DK98" s="1">
        <v>33.33</v>
      </c>
      <c r="DL98" s="1">
        <v>0</v>
      </c>
      <c r="DM98" s="1">
        <f>MAX(DK98:DL98)</f>
        <v>33.33</v>
      </c>
      <c r="DN98" s="29">
        <v>0</v>
      </c>
      <c r="DO98" s="29">
        <v>0</v>
      </c>
      <c r="DP98" s="29">
        <f>MAX(DN98:DO98)</f>
        <v>0</v>
      </c>
      <c r="DQ98" s="1">
        <v>0</v>
      </c>
      <c r="DR98" s="1">
        <v>0</v>
      </c>
      <c r="DS98" s="1">
        <f>MAX(DQ98:DR98)</f>
        <v>0</v>
      </c>
      <c r="DT98" s="29">
        <v>0</v>
      </c>
      <c r="DU98" s="29">
        <v>0</v>
      </c>
      <c r="DV98" s="29">
        <f>MAX(DT98:DU98)</f>
        <v>0</v>
      </c>
      <c r="DW98" s="15">
        <f>AVERAGE(DM98,DP98,DS98,DV98)</f>
        <v>8.3324999999999996</v>
      </c>
      <c r="DX98" s="1">
        <v>0</v>
      </c>
      <c r="DY98" s="1">
        <v>0</v>
      </c>
      <c r="DZ98" s="1">
        <f>MAX(DX98:DY98)</f>
        <v>0</v>
      </c>
      <c r="EA98" s="29">
        <v>0</v>
      </c>
      <c r="EB98" s="29">
        <v>0</v>
      </c>
      <c r="EC98" s="29">
        <f>MAX(EA98:EB98)</f>
        <v>0</v>
      </c>
      <c r="ED98" s="1">
        <v>0</v>
      </c>
      <c r="EE98" s="1">
        <v>0</v>
      </c>
      <c r="EF98" s="1">
        <f>MAX(ED98:EE98)</f>
        <v>0</v>
      </c>
      <c r="EG98" s="15">
        <f>AVERAGE(DZ98,EC98,EF98)</f>
        <v>0</v>
      </c>
      <c r="EH98" s="3">
        <v>0.25</v>
      </c>
      <c r="EI98" s="3">
        <v>0.2</v>
      </c>
      <c r="EJ98" s="3">
        <v>0.25</v>
      </c>
      <c r="EK98" s="3">
        <v>0.3</v>
      </c>
      <c r="EL98" s="25">
        <f>MIN(IF(C98="Yes",AQ98+CX98,0),100)</f>
        <v>55.5</v>
      </c>
      <c r="EM98" s="25">
        <f>IF(EQ98&lt;0,EL98+EQ98*-4,EL98)</f>
        <v>55.5</v>
      </c>
      <c r="EN98" s="25">
        <f>MIN(IF(C98="Yes",AQ98+DJ98,0), 100)</f>
        <v>9.6628571428571437</v>
      </c>
      <c r="EO98" s="25">
        <f>MIN(IF(C98="Yes",AQ98+DW98,0),100)</f>
        <v>9.8324999999999996</v>
      </c>
      <c r="EP98" s="25">
        <f>MIN(IF(C98="Yes",AQ98+EG98,0), 100)</f>
        <v>1.5</v>
      </c>
      <c r="EQ98" s="26">
        <f>EH98*EL98+EI98*EN98+EJ98*EO98+EK98*EP98</f>
        <v>18.715696428571427</v>
      </c>
      <c r="ER98" s="26">
        <f>EH98*EM98+EI98*EN98+EJ98*EO98+EK98*EP98</f>
        <v>18.715696428571427</v>
      </c>
    </row>
    <row r="99" spans="1:148" customFormat="1" x14ac:dyDescent="0.25">
      <c r="A99">
        <v>1402019117</v>
      </c>
      <c r="B99" t="s">
        <v>105</v>
      </c>
      <c r="C99" s="2" t="s">
        <v>108</v>
      </c>
      <c r="D99" s="6"/>
      <c r="E99" s="6"/>
      <c r="F99" s="7"/>
      <c r="G99" s="7">
        <v>1</v>
      </c>
      <c r="H99" s="6"/>
      <c r="I99" s="6"/>
      <c r="J99" s="7">
        <v>1</v>
      </c>
      <c r="K99" s="7"/>
      <c r="L99" s="6">
        <v>1</v>
      </c>
      <c r="M99" s="8"/>
      <c r="N99" s="7"/>
      <c r="O99" s="7"/>
      <c r="P99" s="6"/>
      <c r="Q99" s="8"/>
      <c r="R99" s="7"/>
      <c r="S99" s="7"/>
      <c r="T99" s="6"/>
      <c r="U99" s="6"/>
      <c r="V99" s="7"/>
      <c r="W99" s="7"/>
      <c r="X99" s="6"/>
      <c r="Y99" s="6"/>
      <c r="Z99" s="7"/>
      <c r="AA99" s="7"/>
      <c r="AB99" s="6"/>
      <c r="AC99" s="6"/>
      <c r="AD99" s="7"/>
      <c r="AE99" s="8"/>
      <c r="AF99" s="10">
        <v>14</v>
      </c>
      <c r="AG99" s="10">
        <v>10</v>
      </c>
      <c r="AH99" s="10">
        <f>COUNT(D99:AE99)</f>
        <v>3</v>
      </c>
      <c r="AI99" s="22">
        <f>IF(C99="Yes",(AF99-AH99+(CX99-50)/AG99)/AF99,0)</f>
        <v>0.77857142857142858</v>
      </c>
      <c r="AJ99" s="11">
        <f>SUM(D99:AE99)</f>
        <v>3</v>
      </c>
      <c r="AK99" s="10">
        <f>MAX(AJ99-AL99-AM99,0)*-1</f>
        <v>0</v>
      </c>
      <c r="AL99" s="10">
        <v>10</v>
      </c>
      <c r="AM99" s="10">
        <v>3</v>
      </c>
      <c r="AN99" s="7">
        <f>AJ99+AK99+AO99</f>
        <v>3</v>
      </c>
      <c r="AO99" s="6"/>
      <c r="AP99" s="3">
        <v>0.5</v>
      </c>
      <c r="AQ99" s="15">
        <f>MIN(AN99,AL99)*AP99</f>
        <v>1.5</v>
      </c>
      <c r="AR99" s="6">
        <v>0</v>
      </c>
      <c r="AS99" s="6">
        <v>0</v>
      </c>
      <c r="AT99" s="6">
        <v>4</v>
      </c>
      <c r="AU99" s="6">
        <v>0</v>
      </c>
      <c r="AV99" s="7"/>
      <c r="AW99" s="7">
        <v>0</v>
      </c>
      <c r="AX99" s="7"/>
      <c r="AY99" s="7">
        <v>0</v>
      </c>
      <c r="AZ99" s="6"/>
      <c r="BA99" s="6">
        <v>0</v>
      </c>
      <c r="BB99" s="6"/>
      <c r="BC99" s="6">
        <v>0</v>
      </c>
      <c r="BD99" s="7"/>
      <c r="BE99" s="7">
        <f>IF(DM99&gt;=70, 5, 0)</f>
        <v>0</v>
      </c>
      <c r="BF99" s="7"/>
      <c r="BG99" s="7"/>
      <c r="BH99" s="7">
        <v>0</v>
      </c>
      <c r="BI99" s="6"/>
      <c r="BJ99" s="6">
        <f>IF(DZ99&gt;=70, 6, 0)</f>
        <v>0</v>
      </c>
      <c r="BK99" s="6">
        <v>-5</v>
      </c>
      <c r="BL99" s="7"/>
      <c r="BM99" s="7"/>
      <c r="BN99" s="7"/>
      <c r="BO99" s="6"/>
      <c r="BP99" s="6">
        <f>IF(EC99&gt;=70, 6, 0)</f>
        <v>0</v>
      </c>
      <c r="BQ99" s="6"/>
      <c r="BR99" s="7"/>
      <c r="BS99" s="7"/>
      <c r="BT99" s="7"/>
      <c r="BU99" s="6"/>
      <c r="BV99" s="6">
        <f>IF(DP99&gt;=70, 5, 0)</f>
        <v>0</v>
      </c>
      <c r="BW99" s="6"/>
      <c r="BX99" s="6"/>
      <c r="BY99" s="6"/>
      <c r="BZ99" s="7"/>
      <c r="CA99" s="7"/>
      <c r="CB99" s="7"/>
      <c r="CC99" s="6"/>
      <c r="CD99" s="6">
        <f>IF(DS99&gt;=70, 5, 0)</f>
        <v>0</v>
      </c>
      <c r="CE99" s="6"/>
      <c r="CF99" s="6"/>
      <c r="CG99" s="6"/>
      <c r="CH99" s="7"/>
      <c r="CI99" s="7"/>
      <c r="CJ99" s="7"/>
      <c r="CK99" s="6"/>
      <c r="CL99" s="6">
        <f>IF(DV99&gt;=70, 5, 0)</f>
        <v>0</v>
      </c>
      <c r="CM99" s="6"/>
      <c r="CN99" s="6"/>
      <c r="CO99" s="6"/>
      <c r="CP99" s="7"/>
      <c r="CQ99" s="7">
        <f>IF(EF99&gt;=70, 6, 0)</f>
        <v>0</v>
      </c>
      <c r="CR99" s="7"/>
      <c r="CS99" s="6"/>
      <c r="CT99" s="7"/>
      <c r="CU99" s="6"/>
      <c r="CV99" s="10">
        <f>SUM(AR99:CU99)</f>
        <v>-1</v>
      </c>
      <c r="CW99" s="10">
        <v>50</v>
      </c>
      <c r="CX99" s="17">
        <f>CV99+CW99</f>
        <v>49</v>
      </c>
      <c r="CY99" s="1">
        <v>74.290000000000006</v>
      </c>
      <c r="CZ99" s="18">
        <v>0</v>
      </c>
      <c r="DA99" s="18">
        <v>0</v>
      </c>
      <c r="DB99" s="29">
        <f>AVERAGE(CZ99:DA99)</f>
        <v>0</v>
      </c>
      <c r="DC99" s="1">
        <v>0</v>
      </c>
      <c r="DD99" s="29">
        <v>0</v>
      </c>
      <c r="DE99" s="1">
        <v>0</v>
      </c>
      <c r="DF99" s="29">
        <v>0</v>
      </c>
      <c r="DG99" s="18">
        <v>0</v>
      </c>
      <c r="DH99" s="18">
        <v>0</v>
      </c>
      <c r="DI99" s="1">
        <f>AVERAGE(DG99:DH99)</f>
        <v>0</v>
      </c>
      <c r="DJ99" s="15">
        <f>AVERAGE(CY99,DB99:DF99,DI99)</f>
        <v>10.612857142857143</v>
      </c>
      <c r="DK99" s="1">
        <v>33.33</v>
      </c>
      <c r="DL99" s="1">
        <v>0</v>
      </c>
      <c r="DM99" s="1">
        <f>MAX(DK99:DL99)</f>
        <v>33.33</v>
      </c>
      <c r="DN99" s="29">
        <v>0</v>
      </c>
      <c r="DO99" s="29">
        <v>0</v>
      </c>
      <c r="DP99" s="29">
        <f>MAX(DN99:DO99)</f>
        <v>0</v>
      </c>
      <c r="DQ99" s="1">
        <v>0</v>
      </c>
      <c r="DR99" s="1">
        <v>0</v>
      </c>
      <c r="DS99" s="1">
        <f>MAX(DQ99:DR99)</f>
        <v>0</v>
      </c>
      <c r="DT99" s="29">
        <v>0</v>
      </c>
      <c r="DU99" s="29">
        <v>0</v>
      </c>
      <c r="DV99" s="29">
        <f>MAX(DT99:DU99)</f>
        <v>0</v>
      </c>
      <c r="DW99" s="15">
        <f>AVERAGE(DM99,DP99,DS99,DV99)</f>
        <v>8.3324999999999996</v>
      </c>
      <c r="DX99" s="1">
        <v>6.67</v>
      </c>
      <c r="DY99" s="1">
        <v>0</v>
      </c>
      <c r="DZ99" s="1">
        <f>MAX(DX99:DY99)</f>
        <v>6.67</v>
      </c>
      <c r="EA99" s="29">
        <v>0</v>
      </c>
      <c r="EB99" s="29">
        <v>0</v>
      </c>
      <c r="EC99" s="29">
        <f>MAX(EA99:EB99)</f>
        <v>0</v>
      </c>
      <c r="ED99" s="1">
        <v>0</v>
      </c>
      <c r="EE99" s="1">
        <v>0</v>
      </c>
      <c r="EF99" s="1">
        <f>MAX(ED99:EE99)</f>
        <v>0</v>
      </c>
      <c r="EG99" s="15">
        <f>AVERAGE(DZ99,EC99,EF99)</f>
        <v>2.2233333333333332</v>
      </c>
      <c r="EH99" s="3">
        <v>0.25</v>
      </c>
      <c r="EI99" s="3">
        <v>0.2</v>
      </c>
      <c r="EJ99" s="3">
        <v>0.25</v>
      </c>
      <c r="EK99" s="3">
        <v>0.3</v>
      </c>
      <c r="EL99" s="25">
        <f>MIN(IF(C99="Yes",AQ99+CX99,0),100)</f>
        <v>50.5</v>
      </c>
      <c r="EM99" s="25">
        <f>IF(EQ99&lt;0,EL99+EQ99*-4,EL99)</f>
        <v>50.5</v>
      </c>
      <c r="EN99" s="25">
        <f>MIN(IF(C99="Yes",AQ99+DJ99,0), 100)</f>
        <v>12.112857142857143</v>
      </c>
      <c r="EO99" s="25">
        <f>MIN(IF(C99="Yes",AQ99+DW99,0),100)</f>
        <v>9.8324999999999996</v>
      </c>
      <c r="EP99" s="25">
        <f>MIN(IF(C99="Yes",AQ99+EG99,0), 100)</f>
        <v>3.7233333333333332</v>
      </c>
      <c r="EQ99" s="26">
        <f>EH99*EL99+EI99*EN99+EJ99*EO99+EK99*EP99</f>
        <v>18.62269642857143</v>
      </c>
      <c r="ER99" s="26">
        <f>EH99*EM99+EI99*EN99+EJ99*EO99+EK99*EP99</f>
        <v>18.62269642857143</v>
      </c>
    </row>
    <row r="100" spans="1:148" customFormat="1" x14ac:dyDescent="0.25">
      <c r="A100">
        <v>1402019028</v>
      </c>
      <c r="B100" t="s">
        <v>105</v>
      </c>
      <c r="C100" s="2" t="s">
        <v>108</v>
      </c>
      <c r="D100" s="6"/>
      <c r="E100" s="6"/>
      <c r="F100" s="7"/>
      <c r="G100" s="7"/>
      <c r="H100" s="6">
        <v>0</v>
      </c>
      <c r="I100" s="6"/>
      <c r="J100" s="7">
        <v>1</v>
      </c>
      <c r="K100" s="7"/>
      <c r="L100" s="6"/>
      <c r="M100" s="8"/>
      <c r="N100" s="7"/>
      <c r="O100" s="7"/>
      <c r="P100" s="6"/>
      <c r="Q100" s="8"/>
      <c r="R100" s="7"/>
      <c r="S100" s="7"/>
      <c r="T100" s="6"/>
      <c r="U100" s="6"/>
      <c r="V100" s="7"/>
      <c r="W100" s="7"/>
      <c r="X100" s="6"/>
      <c r="Y100" s="6"/>
      <c r="Z100" s="7"/>
      <c r="AA100" s="7"/>
      <c r="AB100" s="6"/>
      <c r="AC100" s="6"/>
      <c r="AD100" s="7"/>
      <c r="AE100" s="8"/>
      <c r="AF100" s="10">
        <v>14</v>
      </c>
      <c r="AG100" s="10">
        <v>10</v>
      </c>
      <c r="AH100" s="10">
        <f>COUNT(D100:AE100)</f>
        <v>2</v>
      </c>
      <c r="AI100" s="22">
        <f>IF(C100="Yes",(AF100-AH100+(CX100-50)/AG100)/AF100,0)</f>
        <v>0.8928571428571429</v>
      </c>
      <c r="AJ100" s="11">
        <f>SUM(D100:AE100)</f>
        <v>1</v>
      </c>
      <c r="AK100" s="10">
        <f>MAX(AJ100-AL100-AM100,0)*-1</f>
        <v>0</v>
      </c>
      <c r="AL100" s="10">
        <v>10</v>
      </c>
      <c r="AM100" s="10">
        <v>3</v>
      </c>
      <c r="AN100" s="7">
        <f>AJ100+AK100+AO100</f>
        <v>1</v>
      </c>
      <c r="AO100" s="6"/>
      <c r="AP100" s="3">
        <v>0.5</v>
      </c>
      <c r="AQ100" s="15">
        <f>MIN(AN100,AL100)*AP100</f>
        <v>0.5</v>
      </c>
      <c r="AR100" s="6">
        <v>0</v>
      </c>
      <c r="AS100" s="6">
        <v>0</v>
      </c>
      <c r="AT100" s="6">
        <v>2</v>
      </c>
      <c r="AU100" s="6">
        <v>0</v>
      </c>
      <c r="AV100" s="7"/>
      <c r="AW100" s="7">
        <v>0</v>
      </c>
      <c r="AX100" s="7"/>
      <c r="AY100" s="7">
        <v>0</v>
      </c>
      <c r="AZ100" s="6"/>
      <c r="BA100" s="6">
        <v>3</v>
      </c>
      <c r="BB100" s="6"/>
      <c r="BC100" s="6">
        <v>0</v>
      </c>
      <c r="BD100" s="7"/>
      <c r="BE100" s="7">
        <f>IF(DM100&gt;=70, 5, 0)</f>
        <v>0</v>
      </c>
      <c r="BF100" s="7"/>
      <c r="BG100" s="7"/>
      <c r="BH100" s="7">
        <v>0</v>
      </c>
      <c r="BI100" s="6"/>
      <c r="BJ100" s="6">
        <f>IF(DZ100&gt;=70, 6, 0)</f>
        <v>0</v>
      </c>
      <c r="BK100" s="6">
        <v>0</v>
      </c>
      <c r="BL100" s="7"/>
      <c r="BM100" s="7"/>
      <c r="BN100" s="7"/>
      <c r="BO100" s="6"/>
      <c r="BP100" s="6">
        <f>IF(EC100&gt;=70, 6, 0)</f>
        <v>0</v>
      </c>
      <c r="BQ100" s="6"/>
      <c r="BR100" s="7"/>
      <c r="BS100" s="7"/>
      <c r="BT100" s="7"/>
      <c r="BU100" s="6"/>
      <c r="BV100" s="6">
        <f>IF(DP100&gt;=70, 5, 0)</f>
        <v>0</v>
      </c>
      <c r="BW100" s="6"/>
      <c r="BX100" s="6"/>
      <c r="BY100" s="6"/>
      <c r="BZ100" s="7"/>
      <c r="CA100" s="7"/>
      <c r="CB100" s="7"/>
      <c r="CC100" s="6"/>
      <c r="CD100" s="6">
        <f>IF(DS100&gt;=70, 5, 0)</f>
        <v>0</v>
      </c>
      <c r="CE100" s="6"/>
      <c r="CF100" s="6"/>
      <c r="CG100" s="6"/>
      <c r="CH100" s="7"/>
      <c r="CI100" s="7"/>
      <c r="CJ100" s="7"/>
      <c r="CK100" s="6"/>
      <c r="CL100" s="6">
        <f>IF(DV100&gt;=70, 5, 0)</f>
        <v>0</v>
      </c>
      <c r="CM100" s="6"/>
      <c r="CN100" s="6"/>
      <c r="CO100" s="6"/>
      <c r="CP100" s="7"/>
      <c r="CQ100" s="7">
        <f>IF(EF100&gt;=70, 6, 0)</f>
        <v>0</v>
      </c>
      <c r="CR100" s="7"/>
      <c r="CS100" s="6"/>
      <c r="CT100" s="7"/>
      <c r="CU100" s="6"/>
      <c r="CV100" s="10">
        <f>SUM(AR100:CU100)</f>
        <v>5</v>
      </c>
      <c r="CW100" s="10">
        <v>50</v>
      </c>
      <c r="CX100" s="17">
        <f>CV100+CW100</f>
        <v>55</v>
      </c>
      <c r="CY100" s="1">
        <v>82.86</v>
      </c>
      <c r="CZ100" s="18">
        <v>0</v>
      </c>
      <c r="DA100" s="18">
        <v>0</v>
      </c>
      <c r="DB100" s="29">
        <f>AVERAGE(CZ100:DA100)</f>
        <v>0</v>
      </c>
      <c r="DC100" s="1">
        <v>0</v>
      </c>
      <c r="DD100" s="29">
        <v>0</v>
      </c>
      <c r="DE100" s="1">
        <v>0</v>
      </c>
      <c r="DF100" s="29">
        <v>0</v>
      </c>
      <c r="DG100" s="18">
        <v>0</v>
      </c>
      <c r="DH100" s="18">
        <v>0</v>
      </c>
      <c r="DI100" s="1">
        <f>AVERAGE(DG100:DH100)</f>
        <v>0</v>
      </c>
      <c r="DJ100" s="15">
        <f>AVERAGE(CY100,DB100:DF100,DI100)</f>
        <v>11.837142857142856</v>
      </c>
      <c r="DK100" s="1">
        <v>26.67</v>
      </c>
      <c r="DL100" s="1">
        <v>0</v>
      </c>
      <c r="DM100" s="1">
        <f>MAX(DK100:DL100)</f>
        <v>26.67</v>
      </c>
      <c r="DN100" s="29">
        <v>0</v>
      </c>
      <c r="DO100" s="29">
        <v>0</v>
      </c>
      <c r="DP100" s="29">
        <f>MAX(DN100:DO100)</f>
        <v>0</v>
      </c>
      <c r="DQ100" s="1">
        <v>0</v>
      </c>
      <c r="DR100" s="1">
        <v>0</v>
      </c>
      <c r="DS100" s="1">
        <f>MAX(DQ100:DR100)</f>
        <v>0</v>
      </c>
      <c r="DT100" s="29">
        <v>0</v>
      </c>
      <c r="DU100" s="29">
        <v>0</v>
      </c>
      <c r="DV100" s="29">
        <f>MAX(DT100:DU100)</f>
        <v>0</v>
      </c>
      <c r="DW100" s="15">
        <f>AVERAGE(DM100,DP100,DS100,DV100)</f>
        <v>6.6675000000000004</v>
      </c>
      <c r="DX100" s="1">
        <v>0</v>
      </c>
      <c r="DY100" s="1">
        <v>0</v>
      </c>
      <c r="DZ100" s="1">
        <f>MAX(DX100:DY100)</f>
        <v>0</v>
      </c>
      <c r="EA100" s="29">
        <v>0</v>
      </c>
      <c r="EB100" s="29">
        <v>0</v>
      </c>
      <c r="EC100" s="29">
        <f>MAX(EA100:EB100)</f>
        <v>0</v>
      </c>
      <c r="ED100" s="1">
        <v>0</v>
      </c>
      <c r="EE100" s="1">
        <v>0</v>
      </c>
      <c r="EF100" s="1">
        <f>MAX(ED100:EE100)</f>
        <v>0</v>
      </c>
      <c r="EG100" s="15">
        <f>AVERAGE(DZ100,EC100,EF100)</f>
        <v>0</v>
      </c>
      <c r="EH100" s="3">
        <v>0.25</v>
      </c>
      <c r="EI100" s="3">
        <v>0.2</v>
      </c>
      <c r="EJ100" s="3">
        <v>0.25</v>
      </c>
      <c r="EK100" s="3">
        <v>0.3</v>
      </c>
      <c r="EL100" s="25">
        <f>MIN(IF(C100="Yes",AQ100+CX100,0),100)</f>
        <v>55.5</v>
      </c>
      <c r="EM100" s="25">
        <f>IF(EQ100&lt;0,EL100+EQ100*-4,EL100)</f>
        <v>55.5</v>
      </c>
      <c r="EN100" s="25">
        <f>MIN(IF(C100="Yes",AQ100+DJ100,0), 100)</f>
        <v>12.337142857142856</v>
      </c>
      <c r="EO100" s="25">
        <f>MIN(IF(C100="Yes",AQ100+DW100,0),100)</f>
        <v>7.1675000000000004</v>
      </c>
      <c r="EP100" s="25">
        <f>MIN(IF(C100="Yes",AQ100+EG100,0), 100)</f>
        <v>0.5</v>
      </c>
      <c r="EQ100" s="26">
        <f>EH100*EL100+EI100*EN100+EJ100*EO100+EK100*EP100</f>
        <v>18.28430357142857</v>
      </c>
      <c r="ER100" s="26">
        <f>EH100*EM100+EI100*EN100+EJ100*EO100+EK100*EP100</f>
        <v>18.28430357142857</v>
      </c>
    </row>
    <row r="101" spans="1:148" customFormat="1" x14ac:dyDescent="0.25">
      <c r="A101">
        <v>1402019062</v>
      </c>
      <c r="B101" t="s">
        <v>106</v>
      </c>
      <c r="C101" s="2" t="s">
        <v>108</v>
      </c>
      <c r="D101" s="6">
        <v>1</v>
      </c>
      <c r="E101" s="6"/>
      <c r="F101" s="7">
        <v>1</v>
      </c>
      <c r="G101" s="7"/>
      <c r="H101" s="6"/>
      <c r="I101" s="6"/>
      <c r="J101" s="7"/>
      <c r="K101" s="7"/>
      <c r="L101" s="6"/>
      <c r="M101" s="8"/>
      <c r="N101" s="7"/>
      <c r="O101" s="7"/>
      <c r="P101" s="6"/>
      <c r="Q101" s="8"/>
      <c r="R101" s="7"/>
      <c r="S101" s="7"/>
      <c r="T101" s="6"/>
      <c r="U101" s="6"/>
      <c r="V101" s="7"/>
      <c r="W101" s="7"/>
      <c r="X101" s="6"/>
      <c r="Y101" s="6"/>
      <c r="Z101" s="7"/>
      <c r="AA101" s="7"/>
      <c r="AB101" s="6"/>
      <c r="AC101" s="6"/>
      <c r="AD101" s="7"/>
      <c r="AE101" s="8"/>
      <c r="AF101" s="10">
        <v>14</v>
      </c>
      <c r="AG101" s="10">
        <v>10</v>
      </c>
      <c r="AH101" s="10">
        <f>COUNT(D101:AE101)</f>
        <v>2</v>
      </c>
      <c r="AI101" s="22">
        <f>IF(C101="Yes",(AF101-AH101+(CX101-50)/AG101)/AF101,0)</f>
        <v>0.87142857142857133</v>
      </c>
      <c r="AJ101" s="11">
        <f>SUM(D101:AE101)</f>
        <v>2</v>
      </c>
      <c r="AK101" s="10">
        <f>MAX(AJ101-AL101-AM101,0)*-1</f>
        <v>0</v>
      </c>
      <c r="AL101" s="10">
        <v>10</v>
      </c>
      <c r="AM101" s="10">
        <v>3</v>
      </c>
      <c r="AN101" s="7">
        <f>AJ101+AK101+AO101</f>
        <v>2</v>
      </c>
      <c r="AO101" s="6"/>
      <c r="AP101" s="3">
        <v>0.5</v>
      </c>
      <c r="AQ101" s="15">
        <f>MIN(AN101,AL101)*AP101</f>
        <v>1</v>
      </c>
      <c r="AR101" s="6">
        <v>0</v>
      </c>
      <c r="AS101" s="6">
        <v>0</v>
      </c>
      <c r="AT101" s="6">
        <v>2</v>
      </c>
      <c r="AU101" s="6">
        <v>0</v>
      </c>
      <c r="AV101" s="7"/>
      <c r="AW101" s="7">
        <v>0</v>
      </c>
      <c r="AX101" s="7"/>
      <c r="AY101" s="7">
        <v>0</v>
      </c>
      <c r="AZ101" s="6"/>
      <c r="BA101" s="6">
        <v>0</v>
      </c>
      <c r="BB101" s="6"/>
      <c r="BC101" s="6">
        <v>0</v>
      </c>
      <c r="BD101" s="7"/>
      <c r="BE101" s="7">
        <f>IF(DM101&gt;=70, 5, 0)</f>
        <v>0</v>
      </c>
      <c r="BF101" s="7"/>
      <c r="BG101" s="7"/>
      <c r="BH101" s="7">
        <v>0</v>
      </c>
      <c r="BI101" s="6"/>
      <c r="BJ101" s="6">
        <f>IF(DZ101&gt;=70, 6, 0)</f>
        <v>0</v>
      </c>
      <c r="BK101" s="6">
        <v>0</v>
      </c>
      <c r="BL101" s="7"/>
      <c r="BM101" s="7"/>
      <c r="BN101" s="7"/>
      <c r="BO101" s="6"/>
      <c r="BP101" s="6">
        <f>IF(EC101&gt;=70, 6, 0)</f>
        <v>0</v>
      </c>
      <c r="BQ101" s="6"/>
      <c r="BR101" s="7"/>
      <c r="BS101" s="7"/>
      <c r="BT101" s="7"/>
      <c r="BU101" s="6"/>
      <c r="BV101" s="6">
        <f>IF(DP101&gt;=70, 5, 0)</f>
        <v>0</v>
      </c>
      <c r="BW101" s="6"/>
      <c r="BX101" s="6"/>
      <c r="BY101" s="6"/>
      <c r="BZ101" s="7"/>
      <c r="CA101" s="7"/>
      <c r="CB101" s="7"/>
      <c r="CC101" s="6"/>
      <c r="CD101" s="6">
        <f>IF(DS101&gt;=70, 5, 0)</f>
        <v>0</v>
      </c>
      <c r="CE101" s="6"/>
      <c r="CF101" s="6"/>
      <c r="CG101" s="6"/>
      <c r="CH101" s="7"/>
      <c r="CI101" s="7"/>
      <c r="CJ101" s="7"/>
      <c r="CK101" s="6"/>
      <c r="CL101" s="6">
        <f>IF(DV101&gt;=70, 5, 0)</f>
        <v>0</v>
      </c>
      <c r="CM101" s="6"/>
      <c r="CN101" s="6"/>
      <c r="CO101" s="6"/>
      <c r="CP101" s="7"/>
      <c r="CQ101" s="7">
        <f>IF(EF101&gt;=70, 6, 0)</f>
        <v>0</v>
      </c>
      <c r="CR101" s="7"/>
      <c r="CS101" s="6"/>
      <c r="CT101" s="7"/>
      <c r="CU101" s="6"/>
      <c r="CV101" s="10">
        <f>SUM(AR101:CU101)</f>
        <v>2</v>
      </c>
      <c r="CW101" s="10">
        <v>50</v>
      </c>
      <c r="CX101" s="17">
        <f>CV101+CW101</f>
        <v>52</v>
      </c>
      <c r="CY101" s="1">
        <v>60</v>
      </c>
      <c r="CZ101" s="18">
        <v>0</v>
      </c>
      <c r="DA101" s="18">
        <v>0</v>
      </c>
      <c r="DB101" s="29">
        <f>AVERAGE(CZ101:DA101)</f>
        <v>0</v>
      </c>
      <c r="DC101" s="1">
        <v>0</v>
      </c>
      <c r="DD101" s="29">
        <v>0</v>
      </c>
      <c r="DE101" s="1">
        <v>0</v>
      </c>
      <c r="DF101" s="29">
        <v>0</v>
      </c>
      <c r="DG101" s="18">
        <v>0</v>
      </c>
      <c r="DH101" s="18">
        <v>0</v>
      </c>
      <c r="DI101" s="1">
        <f>AVERAGE(DG101:DH101)</f>
        <v>0</v>
      </c>
      <c r="DJ101" s="15">
        <f>AVERAGE(CY101,DB101:DF101,DI101)</f>
        <v>8.5714285714285712</v>
      </c>
      <c r="DK101" s="1">
        <v>40</v>
      </c>
      <c r="DL101" s="1">
        <v>0</v>
      </c>
      <c r="DM101" s="1">
        <f>MAX(DK101:DL101)</f>
        <v>40</v>
      </c>
      <c r="DN101" s="29">
        <v>0</v>
      </c>
      <c r="DO101" s="29">
        <v>0</v>
      </c>
      <c r="DP101" s="29">
        <f>MAX(DN101:DO101)</f>
        <v>0</v>
      </c>
      <c r="DQ101" s="1">
        <v>0</v>
      </c>
      <c r="DR101" s="1">
        <v>0</v>
      </c>
      <c r="DS101" s="1">
        <f>MAX(DQ101:DR101)</f>
        <v>0</v>
      </c>
      <c r="DT101" s="29">
        <v>0</v>
      </c>
      <c r="DU101" s="29">
        <v>0</v>
      </c>
      <c r="DV101" s="29">
        <f>MAX(DT101:DU101)</f>
        <v>0</v>
      </c>
      <c r="DW101" s="15">
        <f>AVERAGE(DM101,DP101,DS101,DV101)</f>
        <v>10</v>
      </c>
      <c r="DX101" s="1">
        <v>0</v>
      </c>
      <c r="DY101" s="1">
        <v>0</v>
      </c>
      <c r="DZ101" s="1">
        <f>MAX(DX101:DY101)</f>
        <v>0</v>
      </c>
      <c r="EA101" s="29">
        <v>0</v>
      </c>
      <c r="EB101" s="29">
        <v>0</v>
      </c>
      <c r="EC101" s="29">
        <f>MAX(EA101:EB101)</f>
        <v>0</v>
      </c>
      <c r="ED101" s="1">
        <v>0</v>
      </c>
      <c r="EE101" s="1">
        <v>0</v>
      </c>
      <c r="EF101" s="1">
        <f>MAX(ED101:EE101)</f>
        <v>0</v>
      </c>
      <c r="EG101" s="15">
        <f>AVERAGE(DZ101,EC101,EF101)</f>
        <v>0</v>
      </c>
      <c r="EH101" s="3">
        <v>0.25</v>
      </c>
      <c r="EI101" s="3">
        <v>0.2</v>
      </c>
      <c r="EJ101" s="3">
        <v>0.25</v>
      </c>
      <c r="EK101" s="3">
        <v>0.3</v>
      </c>
      <c r="EL101" s="25">
        <f>MIN(IF(C101="Yes",AQ101+CX101,0),100)</f>
        <v>53</v>
      </c>
      <c r="EM101" s="25">
        <f>IF(EQ101&lt;0,EL101+EQ101*-4,EL101)</f>
        <v>53</v>
      </c>
      <c r="EN101" s="25">
        <f>MIN(IF(C101="Yes",AQ101+DJ101,0), 100)</f>
        <v>9.5714285714285712</v>
      </c>
      <c r="EO101" s="25">
        <f>MIN(IF(C101="Yes",AQ101+DW101,0),100)</f>
        <v>11</v>
      </c>
      <c r="EP101" s="25">
        <f>MIN(IF(C101="Yes",AQ101+EG101,0), 100)</f>
        <v>1</v>
      </c>
      <c r="EQ101" s="26">
        <f>EH101*EL101+EI101*EN101+EJ101*EO101+EK101*EP101</f>
        <v>18.214285714285715</v>
      </c>
      <c r="ER101" s="26">
        <f>EH101*EM101+EI101*EN101+EJ101*EO101+EK101*EP101</f>
        <v>18.214285714285715</v>
      </c>
    </row>
    <row r="102" spans="1:148" customFormat="1" x14ac:dyDescent="0.25">
      <c r="A102">
        <v>1402019001</v>
      </c>
      <c r="B102" t="s">
        <v>107</v>
      </c>
      <c r="C102" s="2" t="s">
        <v>108</v>
      </c>
      <c r="D102" s="6"/>
      <c r="E102" s="6">
        <v>1</v>
      </c>
      <c r="F102" s="7">
        <v>1</v>
      </c>
      <c r="G102" s="7"/>
      <c r="H102" s="6"/>
      <c r="I102" s="6">
        <v>1</v>
      </c>
      <c r="J102" s="7">
        <v>1</v>
      </c>
      <c r="K102" s="7"/>
      <c r="L102" s="6"/>
      <c r="M102" s="8"/>
      <c r="N102" s="7"/>
      <c r="O102" s="7"/>
      <c r="P102" s="6"/>
      <c r="Q102" s="8"/>
      <c r="R102" s="7"/>
      <c r="S102" s="7"/>
      <c r="T102" s="6"/>
      <c r="U102" s="6"/>
      <c r="V102" s="7"/>
      <c r="W102" s="7"/>
      <c r="X102" s="6"/>
      <c r="Y102" s="6"/>
      <c r="Z102" s="7"/>
      <c r="AA102" s="7"/>
      <c r="AB102" s="6"/>
      <c r="AC102" s="6"/>
      <c r="AD102" s="7"/>
      <c r="AE102" s="8"/>
      <c r="AF102" s="10">
        <v>14</v>
      </c>
      <c r="AG102" s="10">
        <v>10</v>
      </c>
      <c r="AH102" s="10">
        <f>COUNT(D102:AE102)</f>
        <v>4</v>
      </c>
      <c r="AI102" s="22">
        <f>IF(C102="Yes",(AF102-AH102+(CX102-50)/AG102)/AF102,0)</f>
        <v>0.68571428571428572</v>
      </c>
      <c r="AJ102" s="11">
        <f>SUM(D102:AE102)</f>
        <v>4</v>
      </c>
      <c r="AK102" s="10">
        <f>MAX(AJ102-AL102-AM102,0)*-1</f>
        <v>0</v>
      </c>
      <c r="AL102" s="10">
        <v>10</v>
      </c>
      <c r="AM102" s="10">
        <v>3</v>
      </c>
      <c r="AN102" s="7">
        <f>AJ102+AK102+AO102</f>
        <v>4</v>
      </c>
      <c r="AO102" s="6"/>
      <c r="AP102" s="3">
        <v>0.5</v>
      </c>
      <c r="AQ102" s="15">
        <f>MIN(AN102,AL102)*AP102</f>
        <v>2</v>
      </c>
      <c r="AR102" s="6">
        <v>0</v>
      </c>
      <c r="AS102" s="6">
        <v>0</v>
      </c>
      <c r="AT102" s="6">
        <v>1</v>
      </c>
      <c r="AU102" s="6">
        <v>0</v>
      </c>
      <c r="AV102" s="7"/>
      <c r="AW102" s="7">
        <v>0</v>
      </c>
      <c r="AX102" s="7"/>
      <c r="AY102" s="7">
        <v>-5</v>
      </c>
      <c r="AZ102" s="6"/>
      <c r="BA102" s="6">
        <v>0</v>
      </c>
      <c r="BB102" s="6"/>
      <c r="BC102" s="6">
        <v>0</v>
      </c>
      <c r="BD102" s="7"/>
      <c r="BE102" s="7">
        <f>IF(DM102&gt;=70, 5, 0)</f>
        <v>0</v>
      </c>
      <c r="BF102" s="7"/>
      <c r="BG102" s="7"/>
      <c r="BH102" s="7">
        <v>0</v>
      </c>
      <c r="BI102" s="6"/>
      <c r="BJ102" s="6">
        <f>IF(DZ102&gt;=70, 6, 0)</f>
        <v>0</v>
      </c>
      <c r="BK102" s="6">
        <v>0</v>
      </c>
      <c r="BL102" s="7"/>
      <c r="BM102" s="7"/>
      <c r="BN102" s="7"/>
      <c r="BO102" s="6"/>
      <c r="BP102" s="6">
        <f>IF(EC102&gt;=70, 6, 0)</f>
        <v>0</v>
      </c>
      <c r="BQ102" s="6"/>
      <c r="BR102" s="7"/>
      <c r="BS102" s="7"/>
      <c r="BT102" s="7"/>
      <c r="BU102" s="6"/>
      <c r="BV102" s="6">
        <f>IF(DP102&gt;=70, 5, 0)</f>
        <v>0</v>
      </c>
      <c r="BW102" s="6"/>
      <c r="BX102" s="6"/>
      <c r="BY102" s="6"/>
      <c r="BZ102" s="7"/>
      <c r="CA102" s="7"/>
      <c r="CB102" s="7"/>
      <c r="CC102" s="6"/>
      <c r="CD102" s="6">
        <f>IF(DS102&gt;=70, 5, 0)</f>
        <v>0</v>
      </c>
      <c r="CE102" s="6"/>
      <c r="CF102" s="6"/>
      <c r="CG102" s="6"/>
      <c r="CH102" s="7"/>
      <c r="CI102" s="7"/>
      <c r="CJ102" s="7"/>
      <c r="CK102" s="6"/>
      <c r="CL102" s="6">
        <f>IF(DV102&gt;=70, 5, 0)</f>
        <v>0</v>
      </c>
      <c r="CM102" s="6"/>
      <c r="CN102" s="6"/>
      <c r="CO102" s="6"/>
      <c r="CP102" s="7"/>
      <c r="CQ102" s="7">
        <f>IF(EF102&gt;=70, 6, 0)</f>
        <v>0</v>
      </c>
      <c r="CR102" s="7"/>
      <c r="CS102" s="6"/>
      <c r="CT102" s="7"/>
      <c r="CU102" s="6"/>
      <c r="CV102" s="10">
        <f>SUM(AR102:CU102)</f>
        <v>-4</v>
      </c>
      <c r="CW102" s="10">
        <v>50</v>
      </c>
      <c r="CX102" s="17">
        <f>CV102+CW102</f>
        <v>46</v>
      </c>
      <c r="CY102" s="1">
        <v>71.430000000000007</v>
      </c>
      <c r="CZ102" s="18">
        <v>0</v>
      </c>
      <c r="DA102" s="18">
        <v>0</v>
      </c>
      <c r="DB102" s="29">
        <f>AVERAGE(CZ102:DA102)</f>
        <v>0</v>
      </c>
      <c r="DC102" s="1">
        <v>0</v>
      </c>
      <c r="DD102" s="29">
        <v>0</v>
      </c>
      <c r="DE102" s="1">
        <v>0</v>
      </c>
      <c r="DF102" s="29">
        <v>0</v>
      </c>
      <c r="DG102" s="18">
        <v>0</v>
      </c>
      <c r="DH102" s="18">
        <v>0</v>
      </c>
      <c r="DI102" s="1">
        <f>AVERAGE(DG102:DH102)</f>
        <v>0</v>
      </c>
      <c r="DJ102" s="15">
        <f>AVERAGE(CY102,DB102:DF102,DI102)</f>
        <v>10.204285714285716</v>
      </c>
      <c r="DK102" s="1">
        <v>40</v>
      </c>
      <c r="DL102" s="1">
        <v>0</v>
      </c>
      <c r="DM102" s="1">
        <f>MAX(DK102:DL102)</f>
        <v>40</v>
      </c>
      <c r="DN102" s="29">
        <v>0</v>
      </c>
      <c r="DO102" s="29">
        <v>0</v>
      </c>
      <c r="DP102" s="29">
        <f>MAX(DN102:DO102)</f>
        <v>0</v>
      </c>
      <c r="DQ102" s="1">
        <v>0</v>
      </c>
      <c r="DR102" s="1">
        <v>0</v>
      </c>
      <c r="DS102" s="1">
        <f>MAX(DQ102:DR102)</f>
        <v>0</v>
      </c>
      <c r="DT102" s="29">
        <v>0</v>
      </c>
      <c r="DU102" s="29">
        <v>0</v>
      </c>
      <c r="DV102" s="29">
        <f>MAX(DT102:DU102)</f>
        <v>0</v>
      </c>
      <c r="DW102" s="15">
        <f>AVERAGE(DM102,DP102,DS102,DV102)</f>
        <v>10</v>
      </c>
      <c r="DX102" s="1">
        <v>0</v>
      </c>
      <c r="DY102" s="1">
        <v>0</v>
      </c>
      <c r="DZ102" s="1">
        <f>MAX(DX102:DY102)</f>
        <v>0</v>
      </c>
      <c r="EA102" s="29">
        <v>0</v>
      </c>
      <c r="EB102" s="29">
        <v>0</v>
      </c>
      <c r="EC102" s="29">
        <f>MAX(EA102:EB102)</f>
        <v>0</v>
      </c>
      <c r="ED102" s="1">
        <v>0</v>
      </c>
      <c r="EE102" s="1">
        <v>0</v>
      </c>
      <c r="EF102" s="1">
        <f>MAX(ED102:EE102)</f>
        <v>0</v>
      </c>
      <c r="EG102" s="15">
        <f>AVERAGE(DZ102,EC102,EF102)</f>
        <v>0</v>
      </c>
      <c r="EH102" s="3">
        <v>0.25</v>
      </c>
      <c r="EI102" s="3">
        <v>0.2</v>
      </c>
      <c r="EJ102" s="3">
        <v>0.25</v>
      </c>
      <c r="EK102" s="3">
        <v>0.3</v>
      </c>
      <c r="EL102" s="25">
        <f>MIN(IF(C102="Yes",AQ102+CX102,0),100)</f>
        <v>48</v>
      </c>
      <c r="EM102" s="25">
        <f>IF(EQ102&lt;0,EL102+EQ102*-4,EL102)</f>
        <v>48</v>
      </c>
      <c r="EN102" s="25">
        <f>MIN(IF(C102="Yes",AQ102+DJ102,0), 100)</f>
        <v>12.204285714285716</v>
      </c>
      <c r="EO102" s="25">
        <f>MIN(IF(C102="Yes",AQ102+DW102,0),100)</f>
        <v>12</v>
      </c>
      <c r="EP102" s="25">
        <f>MIN(IF(C102="Yes",AQ102+EG102,0), 100)</f>
        <v>2</v>
      </c>
      <c r="EQ102" s="26">
        <f>EH102*EL102+EI102*EN102+EJ102*EO102+EK102*EP102</f>
        <v>18.040857142857146</v>
      </c>
      <c r="ER102" s="26">
        <f>EH102*EM102+EI102*EN102+EJ102*EO102+EK102*EP102</f>
        <v>18.040857142857146</v>
      </c>
    </row>
    <row r="103" spans="1:148" customFormat="1" x14ac:dyDescent="0.25">
      <c r="A103">
        <v>1402016130</v>
      </c>
      <c r="B103" t="s">
        <v>106</v>
      </c>
      <c r="C103" s="2" t="s">
        <v>108</v>
      </c>
      <c r="D103" s="6"/>
      <c r="E103" s="6"/>
      <c r="F103" s="7"/>
      <c r="G103" s="7">
        <v>1</v>
      </c>
      <c r="H103" s="6">
        <v>1</v>
      </c>
      <c r="I103" s="6">
        <v>1</v>
      </c>
      <c r="J103" s="7"/>
      <c r="K103" s="7"/>
      <c r="L103" s="6">
        <v>1</v>
      </c>
      <c r="M103" s="8"/>
      <c r="N103" s="7"/>
      <c r="O103" s="7"/>
      <c r="P103" s="6"/>
      <c r="Q103" s="8"/>
      <c r="R103" s="7"/>
      <c r="S103" s="7"/>
      <c r="T103" s="6"/>
      <c r="U103" s="6"/>
      <c r="V103" s="7"/>
      <c r="W103" s="7"/>
      <c r="X103" s="6"/>
      <c r="Y103" s="6"/>
      <c r="Z103" s="7"/>
      <c r="AA103" s="7"/>
      <c r="AB103" s="6"/>
      <c r="AC103" s="6"/>
      <c r="AD103" s="7"/>
      <c r="AE103" s="8"/>
      <c r="AF103" s="10">
        <v>14</v>
      </c>
      <c r="AG103" s="10">
        <v>10</v>
      </c>
      <c r="AH103" s="10">
        <f>COUNT(D103:AE103)</f>
        <v>4</v>
      </c>
      <c r="AI103" s="22">
        <f>IF(C103="Yes",(AF103-AH103+(CX103-50)/AG103)/AF103,0)</f>
        <v>0.66428571428571437</v>
      </c>
      <c r="AJ103" s="11">
        <f>SUM(D103:AE103)</f>
        <v>4</v>
      </c>
      <c r="AK103" s="10">
        <f>MAX(AJ103-AL103-AM103,0)*-1</f>
        <v>0</v>
      </c>
      <c r="AL103" s="10">
        <v>10</v>
      </c>
      <c r="AM103" s="10">
        <v>3</v>
      </c>
      <c r="AN103" s="7">
        <f>AJ103+AK103+AO103</f>
        <v>4</v>
      </c>
      <c r="AO103" s="6"/>
      <c r="AP103" s="3">
        <v>0.5</v>
      </c>
      <c r="AQ103" s="15">
        <f>MIN(AN103,AL103)*AP103</f>
        <v>2</v>
      </c>
      <c r="AR103" s="6">
        <v>0</v>
      </c>
      <c r="AS103" s="6">
        <v>0</v>
      </c>
      <c r="AT103" s="6">
        <v>3</v>
      </c>
      <c r="AU103" s="6">
        <v>0</v>
      </c>
      <c r="AV103" s="7"/>
      <c r="AW103" s="7">
        <v>0</v>
      </c>
      <c r="AX103" s="7"/>
      <c r="AY103" s="7">
        <v>-5</v>
      </c>
      <c r="AZ103" s="6"/>
      <c r="BA103" s="6">
        <v>0</v>
      </c>
      <c r="BB103" s="6"/>
      <c r="BC103" s="6">
        <v>0</v>
      </c>
      <c r="BD103" s="7"/>
      <c r="BE103" s="7">
        <f>IF(DM103&gt;=70, 5, 0)</f>
        <v>0</v>
      </c>
      <c r="BF103" s="7"/>
      <c r="BG103" s="7"/>
      <c r="BH103" s="7">
        <v>-5</v>
      </c>
      <c r="BI103" s="6"/>
      <c r="BJ103" s="6">
        <f>IF(DZ103&gt;=70, 6, 0)</f>
        <v>0</v>
      </c>
      <c r="BK103" s="6">
        <v>0</v>
      </c>
      <c r="BL103" s="7"/>
      <c r="BM103" s="7"/>
      <c r="BN103" s="7"/>
      <c r="BO103" s="6"/>
      <c r="BP103" s="6">
        <f>IF(EC103&gt;=70, 6, 0)</f>
        <v>0</v>
      </c>
      <c r="BQ103" s="6"/>
      <c r="BR103" s="7"/>
      <c r="BS103" s="7"/>
      <c r="BT103" s="7"/>
      <c r="BU103" s="6"/>
      <c r="BV103" s="6">
        <f>IF(DP103&gt;=70, 5, 0)</f>
        <v>0</v>
      </c>
      <c r="BW103" s="6"/>
      <c r="BX103" s="6"/>
      <c r="BY103" s="6"/>
      <c r="BZ103" s="7"/>
      <c r="CA103" s="7"/>
      <c r="CB103" s="7"/>
      <c r="CC103" s="6"/>
      <c r="CD103" s="6">
        <f>IF(DS103&gt;=70, 5, 0)</f>
        <v>0</v>
      </c>
      <c r="CE103" s="6"/>
      <c r="CF103" s="6"/>
      <c r="CG103" s="6"/>
      <c r="CH103" s="7"/>
      <c r="CI103" s="7"/>
      <c r="CJ103" s="7"/>
      <c r="CK103" s="6"/>
      <c r="CL103" s="6">
        <f>IF(DV103&gt;=70, 5, 0)</f>
        <v>0</v>
      </c>
      <c r="CM103" s="6"/>
      <c r="CN103" s="6"/>
      <c r="CO103" s="6"/>
      <c r="CP103" s="7"/>
      <c r="CQ103" s="7">
        <f>IF(EF103&gt;=70, 6, 0)</f>
        <v>0</v>
      </c>
      <c r="CR103" s="7"/>
      <c r="CS103" s="6"/>
      <c r="CT103" s="7"/>
      <c r="CU103" s="6"/>
      <c r="CV103" s="10">
        <f>SUM(AR103:CU103)</f>
        <v>-7</v>
      </c>
      <c r="CW103" s="10">
        <v>50</v>
      </c>
      <c r="CX103" s="17">
        <f>CV103+CW103</f>
        <v>43</v>
      </c>
      <c r="CY103" s="1">
        <v>48.57</v>
      </c>
      <c r="CZ103" s="18">
        <v>0</v>
      </c>
      <c r="DA103" s="18">
        <v>0</v>
      </c>
      <c r="DB103" s="29">
        <f>AVERAGE(CZ103:DA103)</f>
        <v>0</v>
      </c>
      <c r="DC103" s="1">
        <v>0</v>
      </c>
      <c r="DD103" s="29">
        <v>0</v>
      </c>
      <c r="DE103" s="1">
        <v>0</v>
      </c>
      <c r="DF103" s="29">
        <v>0</v>
      </c>
      <c r="DG103" s="18">
        <v>0</v>
      </c>
      <c r="DH103" s="18">
        <v>0</v>
      </c>
      <c r="DI103" s="1">
        <f>AVERAGE(DG103:DH103)</f>
        <v>0</v>
      </c>
      <c r="DJ103" s="15">
        <f>AVERAGE(CY103,DB103:DF103,DI103)</f>
        <v>6.9385714285714286</v>
      </c>
      <c r="DK103" s="1">
        <v>40</v>
      </c>
      <c r="DL103" s="1">
        <v>0</v>
      </c>
      <c r="DM103" s="1">
        <f>MAX(DK103:DL103)</f>
        <v>40</v>
      </c>
      <c r="DN103" s="29">
        <v>0</v>
      </c>
      <c r="DO103" s="29">
        <v>0</v>
      </c>
      <c r="DP103" s="29">
        <f>MAX(DN103:DO103)</f>
        <v>0</v>
      </c>
      <c r="DQ103" s="1">
        <v>0</v>
      </c>
      <c r="DR103" s="1">
        <v>0</v>
      </c>
      <c r="DS103" s="1">
        <f>MAX(DQ103:DR103)</f>
        <v>0</v>
      </c>
      <c r="DT103" s="29">
        <v>0</v>
      </c>
      <c r="DU103" s="29">
        <v>0</v>
      </c>
      <c r="DV103" s="29">
        <f>MAX(DT103:DU103)</f>
        <v>0</v>
      </c>
      <c r="DW103" s="15">
        <f>AVERAGE(DM103,DP103,DS103,DV103)</f>
        <v>10</v>
      </c>
      <c r="DX103" s="1">
        <v>13.33</v>
      </c>
      <c r="DY103" s="1">
        <v>0</v>
      </c>
      <c r="DZ103" s="1">
        <f>MAX(DX103:DY103)</f>
        <v>13.33</v>
      </c>
      <c r="EA103" s="29">
        <v>0</v>
      </c>
      <c r="EB103" s="29">
        <v>0</v>
      </c>
      <c r="EC103" s="29">
        <f>MAX(EA103:EB103)</f>
        <v>0</v>
      </c>
      <c r="ED103" s="1">
        <v>0</v>
      </c>
      <c r="EE103" s="1">
        <v>0</v>
      </c>
      <c r="EF103" s="1">
        <f>MAX(ED103:EE103)</f>
        <v>0</v>
      </c>
      <c r="EG103" s="15">
        <f>AVERAGE(DZ103,EC103,EF103)</f>
        <v>4.4433333333333334</v>
      </c>
      <c r="EH103" s="3">
        <v>0.25</v>
      </c>
      <c r="EI103" s="3">
        <v>0.2</v>
      </c>
      <c r="EJ103" s="3">
        <v>0.25</v>
      </c>
      <c r="EK103" s="3">
        <v>0.3</v>
      </c>
      <c r="EL103" s="25">
        <f>MIN(IF(C103="Yes",AQ103+CX103,0),100)</f>
        <v>45</v>
      </c>
      <c r="EM103" s="25">
        <f>IF(EQ103&lt;0,EL103+EQ103*-4,EL103)</f>
        <v>45</v>
      </c>
      <c r="EN103" s="25">
        <f>MIN(IF(C103="Yes",AQ103+DJ103,0), 100)</f>
        <v>8.9385714285714286</v>
      </c>
      <c r="EO103" s="25">
        <f>MIN(IF(C103="Yes",AQ103+DW103,0),100)</f>
        <v>12</v>
      </c>
      <c r="EP103" s="25">
        <f>MIN(IF(C103="Yes",AQ103+EG103,0), 100)</f>
        <v>6.4433333333333334</v>
      </c>
      <c r="EQ103" s="26">
        <f>EH103*EL103+EI103*EN103+EJ103*EO103+EK103*EP103</f>
        <v>17.970714285714287</v>
      </c>
      <c r="ER103" s="26">
        <f>EH103*EM103+EI103*EN103+EJ103*EO103+EK103*EP103</f>
        <v>17.970714285714287</v>
      </c>
    </row>
    <row r="104" spans="1:148" customFormat="1" x14ac:dyDescent="0.25">
      <c r="A104">
        <v>1402017052</v>
      </c>
      <c r="B104" t="s">
        <v>106</v>
      </c>
      <c r="C104" s="2" t="s">
        <v>108</v>
      </c>
      <c r="D104" s="6"/>
      <c r="E104" s="6">
        <v>1</v>
      </c>
      <c r="F104" s="7">
        <v>1</v>
      </c>
      <c r="G104" s="7"/>
      <c r="H104" s="6">
        <v>1</v>
      </c>
      <c r="I104" s="6"/>
      <c r="J104" s="7">
        <v>1</v>
      </c>
      <c r="K104" s="7"/>
      <c r="L104" s="6"/>
      <c r="M104" s="8"/>
      <c r="N104" s="7"/>
      <c r="O104" s="7"/>
      <c r="P104" s="6"/>
      <c r="Q104" s="8"/>
      <c r="R104" s="7"/>
      <c r="S104" s="7"/>
      <c r="T104" s="6"/>
      <c r="U104" s="6"/>
      <c r="V104" s="7"/>
      <c r="W104" s="7"/>
      <c r="X104" s="6"/>
      <c r="Y104" s="6"/>
      <c r="Z104" s="7"/>
      <c r="AA104" s="7"/>
      <c r="AB104" s="6"/>
      <c r="AC104" s="6"/>
      <c r="AD104" s="7"/>
      <c r="AE104" s="8"/>
      <c r="AF104" s="10">
        <v>14</v>
      </c>
      <c r="AG104" s="10">
        <v>10</v>
      </c>
      <c r="AH104" s="10">
        <f>COUNT(D104:AE104)</f>
        <v>4</v>
      </c>
      <c r="AI104" s="22">
        <f>IF(C104="Yes",(AF104-AH104+(CX104-50)/AG104)/AF104,0)</f>
        <v>0.70000000000000007</v>
      </c>
      <c r="AJ104" s="11">
        <f>SUM(D104:AE104)</f>
        <v>4</v>
      </c>
      <c r="AK104" s="10">
        <f>MAX(AJ104-AL104-AM104,0)*-1</f>
        <v>0</v>
      </c>
      <c r="AL104" s="10">
        <v>10</v>
      </c>
      <c r="AM104" s="10">
        <v>3</v>
      </c>
      <c r="AN104" s="7">
        <f>AJ104+AK104+AO104</f>
        <v>4</v>
      </c>
      <c r="AO104" s="6"/>
      <c r="AP104" s="3">
        <v>0.5</v>
      </c>
      <c r="AQ104" s="15">
        <f>MIN(AN104,AL104)*AP104</f>
        <v>2</v>
      </c>
      <c r="AR104" s="6">
        <v>0</v>
      </c>
      <c r="AS104" s="6">
        <v>0</v>
      </c>
      <c r="AT104" s="6">
        <v>0</v>
      </c>
      <c r="AU104" s="6">
        <v>0</v>
      </c>
      <c r="AV104" s="7"/>
      <c r="AW104" s="7">
        <v>0</v>
      </c>
      <c r="AX104" s="7"/>
      <c r="AY104" s="7">
        <v>0</v>
      </c>
      <c r="AZ104" s="6"/>
      <c r="BA104" s="6">
        <v>3</v>
      </c>
      <c r="BB104" s="6"/>
      <c r="BC104" s="6">
        <v>-5</v>
      </c>
      <c r="BD104" s="7"/>
      <c r="BE104" s="7">
        <f>IF(DM104&gt;=70, 5, 0)</f>
        <v>0</v>
      </c>
      <c r="BF104" s="7"/>
      <c r="BG104" s="7"/>
      <c r="BH104" s="7">
        <v>0</v>
      </c>
      <c r="BI104" s="6"/>
      <c r="BJ104" s="6">
        <f>IF(DZ104&gt;=70, 6, 0)</f>
        <v>0</v>
      </c>
      <c r="BK104" s="6">
        <v>0</v>
      </c>
      <c r="BL104" s="7"/>
      <c r="BM104" s="7"/>
      <c r="BN104" s="7"/>
      <c r="BO104" s="6"/>
      <c r="BP104" s="6">
        <f>IF(EC104&gt;=70, 6, 0)</f>
        <v>0</v>
      </c>
      <c r="BQ104" s="6"/>
      <c r="BR104" s="7"/>
      <c r="BS104" s="7"/>
      <c r="BT104" s="7"/>
      <c r="BU104" s="6"/>
      <c r="BV104" s="6">
        <f>IF(DP104&gt;=70, 5, 0)</f>
        <v>0</v>
      </c>
      <c r="BW104" s="6"/>
      <c r="BX104" s="6"/>
      <c r="BY104" s="6"/>
      <c r="BZ104" s="7"/>
      <c r="CA104" s="7"/>
      <c r="CB104" s="7"/>
      <c r="CC104" s="6"/>
      <c r="CD104" s="6">
        <f>IF(DS104&gt;=70, 5, 0)</f>
        <v>0</v>
      </c>
      <c r="CE104" s="6"/>
      <c r="CF104" s="6"/>
      <c r="CG104" s="6"/>
      <c r="CH104" s="7"/>
      <c r="CI104" s="7"/>
      <c r="CJ104" s="7"/>
      <c r="CK104" s="6"/>
      <c r="CL104" s="6">
        <f>IF(DV104&gt;=70, 5, 0)</f>
        <v>0</v>
      </c>
      <c r="CM104" s="6"/>
      <c r="CN104" s="6"/>
      <c r="CO104" s="6"/>
      <c r="CP104" s="7"/>
      <c r="CQ104" s="7">
        <f>IF(EF104&gt;=70, 6, 0)</f>
        <v>0</v>
      </c>
      <c r="CR104" s="7"/>
      <c r="CS104" s="6"/>
      <c r="CT104" s="7"/>
      <c r="CU104" s="6"/>
      <c r="CV104" s="10">
        <f>SUM(AR104:CU104)</f>
        <v>-2</v>
      </c>
      <c r="CW104" s="10">
        <v>50</v>
      </c>
      <c r="CX104" s="17">
        <f>CV104+CW104</f>
        <v>48</v>
      </c>
      <c r="CY104" s="1">
        <v>48.57</v>
      </c>
      <c r="CZ104" s="18">
        <v>0</v>
      </c>
      <c r="DA104" s="18">
        <v>0</v>
      </c>
      <c r="DB104" s="29">
        <f>AVERAGE(CZ104:DA104)</f>
        <v>0</v>
      </c>
      <c r="DC104" s="1">
        <v>0</v>
      </c>
      <c r="DD104" s="29">
        <v>0</v>
      </c>
      <c r="DE104" s="1">
        <v>0</v>
      </c>
      <c r="DF104" s="29">
        <v>0</v>
      </c>
      <c r="DG104" s="18">
        <v>0</v>
      </c>
      <c r="DH104" s="18">
        <v>0</v>
      </c>
      <c r="DI104" s="1">
        <f>AVERAGE(DG104:DH104)</f>
        <v>0</v>
      </c>
      <c r="DJ104" s="15">
        <f>AVERAGE(CY104,DB104:DF104,DI104)</f>
        <v>6.9385714285714286</v>
      </c>
      <c r="DK104" s="1">
        <v>33.33</v>
      </c>
      <c r="DL104" s="1">
        <v>40</v>
      </c>
      <c r="DM104" s="1">
        <f>MAX(DK104:DL104)</f>
        <v>40</v>
      </c>
      <c r="DN104" s="29">
        <v>0</v>
      </c>
      <c r="DO104" s="29">
        <v>0</v>
      </c>
      <c r="DP104" s="29">
        <f>MAX(DN104:DO104)</f>
        <v>0</v>
      </c>
      <c r="DQ104" s="1">
        <v>0</v>
      </c>
      <c r="DR104" s="1">
        <v>0</v>
      </c>
      <c r="DS104" s="1">
        <f>MAX(DQ104:DR104)</f>
        <v>0</v>
      </c>
      <c r="DT104" s="29">
        <v>0</v>
      </c>
      <c r="DU104" s="29">
        <v>0</v>
      </c>
      <c r="DV104" s="29">
        <f>MAX(DT104:DU104)</f>
        <v>0</v>
      </c>
      <c r="DW104" s="15">
        <f>AVERAGE(DM104,DP104,DS104,DV104)</f>
        <v>10</v>
      </c>
      <c r="DX104" s="1">
        <v>0</v>
      </c>
      <c r="DY104" s="1">
        <v>0</v>
      </c>
      <c r="DZ104" s="1">
        <f>MAX(DX104:DY104)</f>
        <v>0</v>
      </c>
      <c r="EA104" s="29">
        <v>0</v>
      </c>
      <c r="EB104" s="29">
        <v>0</v>
      </c>
      <c r="EC104" s="29">
        <f>MAX(EA104:EB104)</f>
        <v>0</v>
      </c>
      <c r="ED104" s="1">
        <v>0</v>
      </c>
      <c r="EE104" s="1">
        <v>0</v>
      </c>
      <c r="EF104" s="1">
        <f>MAX(ED104:EE104)</f>
        <v>0</v>
      </c>
      <c r="EG104" s="15">
        <f>AVERAGE(DZ104,EC104,EF104)</f>
        <v>0</v>
      </c>
      <c r="EH104" s="3">
        <v>0.25</v>
      </c>
      <c r="EI104" s="3">
        <v>0.2</v>
      </c>
      <c r="EJ104" s="3">
        <v>0.25</v>
      </c>
      <c r="EK104" s="3">
        <v>0.3</v>
      </c>
      <c r="EL104" s="25">
        <f>MIN(IF(C104="Yes",AQ104+CX104,0),100)</f>
        <v>50</v>
      </c>
      <c r="EM104" s="25">
        <f>IF(EQ104&lt;0,EL104+EQ104*-4,EL104)</f>
        <v>50</v>
      </c>
      <c r="EN104" s="25">
        <f>MIN(IF(C104="Yes",AQ104+DJ104,0), 100)</f>
        <v>8.9385714285714286</v>
      </c>
      <c r="EO104" s="25">
        <f>MIN(IF(C104="Yes",AQ104+DW104,0),100)</f>
        <v>12</v>
      </c>
      <c r="EP104" s="25">
        <f>MIN(IF(C104="Yes",AQ104+EG104,0), 100)</f>
        <v>2</v>
      </c>
      <c r="EQ104" s="26">
        <f>EH104*EL104+EI104*EN104+EJ104*EO104+EK104*EP104</f>
        <v>17.887714285714289</v>
      </c>
      <c r="ER104" s="26">
        <f>EH104*EM104+EI104*EN104+EJ104*EO104+EK104*EP104</f>
        <v>17.887714285714289</v>
      </c>
    </row>
    <row r="105" spans="1:148" customFormat="1" x14ac:dyDescent="0.25">
      <c r="A105">
        <v>1402018064</v>
      </c>
      <c r="B105" t="s">
        <v>107</v>
      </c>
      <c r="C105" s="2" t="s">
        <v>108</v>
      </c>
      <c r="D105" s="6">
        <v>1</v>
      </c>
      <c r="E105" s="6"/>
      <c r="F105" s="7">
        <v>1</v>
      </c>
      <c r="G105" s="7">
        <v>1</v>
      </c>
      <c r="H105" s="6">
        <v>1</v>
      </c>
      <c r="I105" s="6"/>
      <c r="J105" s="7"/>
      <c r="K105" s="7"/>
      <c r="L105" s="6"/>
      <c r="M105" s="8"/>
      <c r="N105" s="7"/>
      <c r="O105" s="7"/>
      <c r="P105" s="6"/>
      <c r="Q105" s="8"/>
      <c r="R105" s="7"/>
      <c r="S105" s="7"/>
      <c r="T105" s="6"/>
      <c r="U105" s="6"/>
      <c r="V105" s="7"/>
      <c r="W105" s="7"/>
      <c r="X105" s="6"/>
      <c r="Y105" s="6"/>
      <c r="Z105" s="7"/>
      <c r="AA105" s="7"/>
      <c r="AB105" s="6"/>
      <c r="AC105" s="6"/>
      <c r="AD105" s="7"/>
      <c r="AE105" s="8"/>
      <c r="AF105" s="10">
        <v>14</v>
      </c>
      <c r="AG105" s="10">
        <v>10</v>
      </c>
      <c r="AH105" s="10">
        <f>COUNT(D105:AE105)</f>
        <v>4</v>
      </c>
      <c r="AI105" s="22">
        <f>IF(C105="Yes",(AF105-AH105+(CX105-50)/AG105)/AF105,0)</f>
        <v>0.70714285714285718</v>
      </c>
      <c r="AJ105" s="11">
        <f>SUM(D105:AE105)</f>
        <v>4</v>
      </c>
      <c r="AK105" s="10">
        <f>MAX(AJ105-AL105-AM105,0)*-1</f>
        <v>0</v>
      </c>
      <c r="AL105" s="10">
        <v>10</v>
      </c>
      <c r="AM105" s="10">
        <v>3</v>
      </c>
      <c r="AN105" s="7">
        <f>AJ105+AK105+AO105</f>
        <v>4</v>
      </c>
      <c r="AO105" s="6"/>
      <c r="AP105" s="3">
        <v>0.5</v>
      </c>
      <c r="AQ105" s="15">
        <f>MIN(AN105,AL105)*AP105</f>
        <v>2</v>
      </c>
      <c r="AR105" s="6">
        <v>0</v>
      </c>
      <c r="AS105" s="6">
        <v>0</v>
      </c>
      <c r="AT105" s="6">
        <v>1</v>
      </c>
      <c r="AU105" s="6">
        <v>0</v>
      </c>
      <c r="AV105" s="7"/>
      <c r="AW105" s="7">
        <v>0</v>
      </c>
      <c r="AX105" s="7"/>
      <c r="AY105" s="7">
        <v>0</v>
      </c>
      <c r="AZ105" s="6"/>
      <c r="BA105" s="6">
        <v>3</v>
      </c>
      <c r="BB105" s="6"/>
      <c r="BC105" s="6">
        <v>0</v>
      </c>
      <c r="BD105" s="7"/>
      <c r="BE105" s="7">
        <f>IF(DM105&gt;=70, 5, 0)</f>
        <v>0</v>
      </c>
      <c r="BF105" s="7"/>
      <c r="BG105" s="7"/>
      <c r="BH105" s="7">
        <v>-5</v>
      </c>
      <c r="BI105" s="6"/>
      <c r="BJ105" s="6">
        <f>IF(DZ105&gt;=70, 6, 0)</f>
        <v>0</v>
      </c>
      <c r="BK105" s="6">
        <v>0</v>
      </c>
      <c r="BL105" s="7"/>
      <c r="BM105" s="7"/>
      <c r="BN105" s="7"/>
      <c r="BO105" s="6"/>
      <c r="BP105" s="6">
        <f>IF(EC105&gt;=70, 6, 0)</f>
        <v>0</v>
      </c>
      <c r="BQ105" s="6"/>
      <c r="BR105" s="7"/>
      <c r="BS105" s="7"/>
      <c r="BT105" s="7"/>
      <c r="BU105" s="6"/>
      <c r="BV105" s="6">
        <f>IF(DP105&gt;=70, 5, 0)</f>
        <v>0</v>
      </c>
      <c r="BW105" s="6"/>
      <c r="BX105" s="6"/>
      <c r="BY105" s="6"/>
      <c r="BZ105" s="7"/>
      <c r="CA105" s="7"/>
      <c r="CB105" s="7"/>
      <c r="CC105" s="6"/>
      <c r="CD105" s="6">
        <f>IF(DS105&gt;=70, 5, 0)</f>
        <v>0</v>
      </c>
      <c r="CE105" s="6"/>
      <c r="CF105" s="6"/>
      <c r="CG105" s="6"/>
      <c r="CH105" s="7"/>
      <c r="CI105" s="7"/>
      <c r="CJ105" s="7"/>
      <c r="CK105" s="6"/>
      <c r="CL105" s="6">
        <f>IF(DV105&gt;=70, 5, 0)</f>
        <v>0</v>
      </c>
      <c r="CM105" s="6"/>
      <c r="CN105" s="6"/>
      <c r="CO105" s="6"/>
      <c r="CP105" s="7"/>
      <c r="CQ105" s="7">
        <f>IF(EF105&gt;=70, 6, 0)</f>
        <v>0</v>
      </c>
      <c r="CR105" s="7"/>
      <c r="CS105" s="6"/>
      <c r="CT105" s="7"/>
      <c r="CU105" s="6"/>
      <c r="CV105" s="10">
        <f>SUM(AR105:CU105)</f>
        <v>-1</v>
      </c>
      <c r="CW105" s="10">
        <v>50</v>
      </c>
      <c r="CX105" s="17">
        <f>CV105+CW105</f>
        <v>49</v>
      </c>
      <c r="CY105" s="1">
        <v>34.29</v>
      </c>
      <c r="CZ105" s="18">
        <v>0</v>
      </c>
      <c r="DA105" s="18">
        <v>0</v>
      </c>
      <c r="DB105" s="29">
        <f>AVERAGE(CZ105:DA105)</f>
        <v>0</v>
      </c>
      <c r="DC105" s="1">
        <v>0</v>
      </c>
      <c r="DD105" s="29">
        <v>0</v>
      </c>
      <c r="DE105" s="1">
        <v>0</v>
      </c>
      <c r="DF105" s="29">
        <v>0</v>
      </c>
      <c r="DG105" s="18">
        <v>0</v>
      </c>
      <c r="DH105" s="18">
        <v>0</v>
      </c>
      <c r="DI105" s="1">
        <f>AVERAGE(DG105:DH105)</f>
        <v>0</v>
      </c>
      <c r="DJ105" s="15">
        <f>AVERAGE(CY105,DB105:DF105,DI105)</f>
        <v>4.8985714285714286</v>
      </c>
      <c r="DK105" s="1">
        <v>40</v>
      </c>
      <c r="DL105" s="1">
        <v>0</v>
      </c>
      <c r="DM105" s="1">
        <f>MAX(DK105:DL105)</f>
        <v>40</v>
      </c>
      <c r="DN105" s="29">
        <v>0</v>
      </c>
      <c r="DO105" s="29">
        <v>0</v>
      </c>
      <c r="DP105" s="29">
        <f>MAX(DN105:DO105)</f>
        <v>0</v>
      </c>
      <c r="DQ105" s="1">
        <v>0</v>
      </c>
      <c r="DR105" s="1">
        <v>0</v>
      </c>
      <c r="DS105" s="1">
        <f>MAX(DQ105:DR105)</f>
        <v>0</v>
      </c>
      <c r="DT105" s="29">
        <v>0</v>
      </c>
      <c r="DU105" s="29">
        <v>0</v>
      </c>
      <c r="DV105" s="29">
        <f>MAX(DT105:DU105)</f>
        <v>0</v>
      </c>
      <c r="DW105" s="15">
        <f>AVERAGE(DM105,DP105,DS105,DV105)</f>
        <v>10</v>
      </c>
      <c r="DX105" s="1">
        <v>0</v>
      </c>
      <c r="DY105" s="1">
        <v>0</v>
      </c>
      <c r="DZ105" s="1">
        <f>MAX(DX105:DY105)</f>
        <v>0</v>
      </c>
      <c r="EA105" s="29">
        <v>0</v>
      </c>
      <c r="EB105" s="29">
        <v>0</v>
      </c>
      <c r="EC105" s="29">
        <f>MAX(EA105:EB105)</f>
        <v>0</v>
      </c>
      <c r="ED105" s="1">
        <v>0</v>
      </c>
      <c r="EE105" s="1">
        <v>0</v>
      </c>
      <c r="EF105" s="1">
        <f>MAX(ED105:EE105)</f>
        <v>0</v>
      </c>
      <c r="EG105" s="15">
        <f>AVERAGE(DZ105,EC105,EF105)</f>
        <v>0</v>
      </c>
      <c r="EH105" s="3">
        <v>0.25</v>
      </c>
      <c r="EI105" s="3">
        <v>0.2</v>
      </c>
      <c r="EJ105" s="3">
        <v>0.25</v>
      </c>
      <c r="EK105" s="3">
        <v>0.3</v>
      </c>
      <c r="EL105" s="25">
        <f>MIN(IF(C105="Yes",AQ105+CX105,0),100)</f>
        <v>51</v>
      </c>
      <c r="EM105" s="25">
        <f>IF(EQ105&lt;0,EL105+EQ105*-4,EL105)</f>
        <v>51</v>
      </c>
      <c r="EN105" s="25">
        <f>MIN(IF(C105="Yes",AQ105+DJ105,0), 100)</f>
        <v>6.8985714285714286</v>
      </c>
      <c r="EO105" s="25">
        <f>MIN(IF(C105="Yes",AQ105+DW105,0),100)</f>
        <v>12</v>
      </c>
      <c r="EP105" s="25">
        <f>MIN(IF(C105="Yes",AQ105+EG105,0), 100)</f>
        <v>2</v>
      </c>
      <c r="EQ105" s="26">
        <f>EH105*EL105+EI105*EN105+EJ105*EO105+EK105*EP105</f>
        <v>17.729714285714287</v>
      </c>
      <c r="ER105" s="26">
        <f>EH105*EM105+EI105*EN105+EJ105*EO105+EK105*EP105</f>
        <v>17.729714285714287</v>
      </c>
    </row>
    <row r="106" spans="1:148" customFormat="1" x14ac:dyDescent="0.25">
      <c r="A106">
        <v>1402019032</v>
      </c>
      <c r="B106" t="s">
        <v>105</v>
      </c>
      <c r="C106" s="2" t="s">
        <v>108</v>
      </c>
      <c r="D106" s="6"/>
      <c r="E106" s="6"/>
      <c r="F106" s="7">
        <v>1</v>
      </c>
      <c r="G106" s="7">
        <v>1</v>
      </c>
      <c r="H106" s="6"/>
      <c r="I106" s="6"/>
      <c r="J106" s="7"/>
      <c r="K106" s="7">
        <v>1</v>
      </c>
      <c r="L106" s="6"/>
      <c r="M106" s="8"/>
      <c r="N106" s="7"/>
      <c r="O106" s="7"/>
      <c r="P106" s="6"/>
      <c r="Q106" s="8"/>
      <c r="R106" s="7"/>
      <c r="S106" s="7"/>
      <c r="T106" s="6"/>
      <c r="U106" s="6"/>
      <c r="V106" s="7"/>
      <c r="W106" s="7"/>
      <c r="X106" s="6"/>
      <c r="Y106" s="6"/>
      <c r="Z106" s="7"/>
      <c r="AA106" s="7"/>
      <c r="AB106" s="6"/>
      <c r="AC106" s="6"/>
      <c r="AD106" s="7"/>
      <c r="AE106" s="8"/>
      <c r="AF106" s="10">
        <v>14</v>
      </c>
      <c r="AG106" s="10">
        <v>10</v>
      </c>
      <c r="AH106" s="10">
        <f>COUNT(D106:AE106)</f>
        <v>3</v>
      </c>
      <c r="AI106" s="22">
        <f>IF(C106="Yes",(AF106-AH106+(CX106-50)/AG106)/AF106,0)</f>
        <v>0.76428571428571423</v>
      </c>
      <c r="AJ106" s="11">
        <f>SUM(D106:AE106)</f>
        <v>3</v>
      </c>
      <c r="AK106" s="10">
        <f>MAX(AJ106-AL106-AM106,0)*-1</f>
        <v>0</v>
      </c>
      <c r="AL106" s="10">
        <v>10</v>
      </c>
      <c r="AM106" s="10">
        <v>3</v>
      </c>
      <c r="AN106" s="7">
        <f>AJ106+AK106+AO106</f>
        <v>3</v>
      </c>
      <c r="AO106" s="6"/>
      <c r="AP106" s="3">
        <v>0.5</v>
      </c>
      <c r="AQ106" s="15">
        <f>MIN(AN106,AL106)*AP106</f>
        <v>1.5</v>
      </c>
      <c r="AR106" s="6">
        <v>0</v>
      </c>
      <c r="AS106" s="6">
        <v>0</v>
      </c>
      <c r="AT106" s="6">
        <v>2</v>
      </c>
      <c r="AU106" s="6">
        <v>0</v>
      </c>
      <c r="AV106" s="7"/>
      <c r="AW106" s="7">
        <v>0</v>
      </c>
      <c r="AX106" s="7"/>
      <c r="AY106" s="7">
        <v>0</v>
      </c>
      <c r="AZ106" s="6"/>
      <c r="BA106" s="6">
        <v>0</v>
      </c>
      <c r="BB106" s="6"/>
      <c r="BC106" s="6">
        <v>-5</v>
      </c>
      <c r="BD106" s="7"/>
      <c r="BE106" s="7">
        <f>IF(DM106&gt;=70, 5, 0)</f>
        <v>0</v>
      </c>
      <c r="BF106" s="7"/>
      <c r="BG106" s="7"/>
      <c r="BH106" s="7">
        <v>0</v>
      </c>
      <c r="BI106" s="6"/>
      <c r="BJ106" s="6">
        <f>IF(DZ106&gt;=70, 6, 0)</f>
        <v>0</v>
      </c>
      <c r="BK106" s="6">
        <v>0</v>
      </c>
      <c r="BL106" s="7"/>
      <c r="BM106" s="7"/>
      <c r="BN106" s="7"/>
      <c r="BO106" s="6"/>
      <c r="BP106" s="6">
        <f>IF(EC106&gt;=70, 6, 0)</f>
        <v>0</v>
      </c>
      <c r="BQ106" s="6"/>
      <c r="BR106" s="7"/>
      <c r="BS106" s="7"/>
      <c r="BT106" s="7"/>
      <c r="BU106" s="6"/>
      <c r="BV106" s="6">
        <f>IF(DP106&gt;=70, 5, 0)</f>
        <v>0</v>
      </c>
      <c r="BW106" s="6"/>
      <c r="BX106" s="6"/>
      <c r="BY106" s="6"/>
      <c r="BZ106" s="7"/>
      <c r="CA106" s="7"/>
      <c r="CB106" s="7"/>
      <c r="CC106" s="6"/>
      <c r="CD106" s="6">
        <f>IF(DS106&gt;=70, 5, 0)</f>
        <v>0</v>
      </c>
      <c r="CE106" s="6"/>
      <c r="CF106" s="6"/>
      <c r="CG106" s="6"/>
      <c r="CH106" s="7"/>
      <c r="CI106" s="7"/>
      <c r="CJ106" s="7"/>
      <c r="CK106" s="6"/>
      <c r="CL106" s="6">
        <f>IF(DV106&gt;=70, 5, 0)</f>
        <v>0</v>
      </c>
      <c r="CM106" s="6"/>
      <c r="CN106" s="6"/>
      <c r="CO106" s="6"/>
      <c r="CP106" s="7"/>
      <c r="CQ106" s="7">
        <f>IF(EF106&gt;=70, 6, 0)</f>
        <v>0</v>
      </c>
      <c r="CR106" s="7"/>
      <c r="CS106" s="6"/>
      <c r="CT106" s="7"/>
      <c r="CU106" s="6"/>
      <c r="CV106" s="10">
        <f>SUM(AR106:CU106)</f>
        <v>-3</v>
      </c>
      <c r="CW106" s="10">
        <v>50</v>
      </c>
      <c r="CX106" s="17">
        <f>CV106+CW106</f>
        <v>47</v>
      </c>
      <c r="CY106" s="1">
        <v>42.86</v>
      </c>
      <c r="CZ106" s="18">
        <v>0</v>
      </c>
      <c r="DA106" s="18">
        <v>0</v>
      </c>
      <c r="DB106" s="29">
        <f>AVERAGE(CZ106:DA106)</f>
        <v>0</v>
      </c>
      <c r="DC106" s="1">
        <v>0</v>
      </c>
      <c r="DD106" s="29">
        <v>0</v>
      </c>
      <c r="DE106" s="1">
        <v>0</v>
      </c>
      <c r="DF106" s="29">
        <v>0</v>
      </c>
      <c r="DG106" s="18">
        <v>0</v>
      </c>
      <c r="DH106" s="18">
        <v>0</v>
      </c>
      <c r="DI106" s="1">
        <f>AVERAGE(DG106:DH106)</f>
        <v>0</v>
      </c>
      <c r="DJ106" s="15">
        <f>AVERAGE(CY106,DB106:DF106,DI106)</f>
        <v>6.1228571428571428</v>
      </c>
      <c r="DK106" s="1">
        <v>40</v>
      </c>
      <c r="DL106" s="1">
        <v>0</v>
      </c>
      <c r="DM106" s="1">
        <f>MAX(DK106:DL106)</f>
        <v>40</v>
      </c>
      <c r="DN106" s="29">
        <v>0</v>
      </c>
      <c r="DO106" s="29">
        <v>0</v>
      </c>
      <c r="DP106" s="29">
        <f>MAX(DN106:DO106)</f>
        <v>0</v>
      </c>
      <c r="DQ106" s="1">
        <v>0</v>
      </c>
      <c r="DR106" s="1">
        <v>0</v>
      </c>
      <c r="DS106" s="1">
        <f>MAX(DQ106:DR106)</f>
        <v>0</v>
      </c>
      <c r="DT106" s="29">
        <v>0</v>
      </c>
      <c r="DU106" s="29">
        <v>0</v>
      </c>
      <c r="DV106" s="29">
        <f>MAX(DT106:DU106)</f>
        <v>0</v>
      </c>
      <c r="DW106" s="15">
        <f>AVERAGE(DM106,DP106,DS106,DV106)</f>
        <v>10</v>
      </c>
      <c r="DX106" s="1">
        <v>6.67</v>
      </c>
      <c r="DY106" s="1">
        <v>0</v>
      </c>
      <c r="DZ106" s="1">
        <f>MAX(DX106:DY106)</f>
        <v>6.67</v>
      </c>
      <c r="EA106" s="29">
        <v>0</v>
      </c>
      <c r="EB106" s="29">
        <v>0</v>
      </c>
      <c r="EC106" s="29">
        <f>MAX(EA106:EB106)</f>
        <v>0</v>
      </c>
      <c r="ED106" s="1">
        <v>0</v>
      </c>
      <c r="EE106" s="1">
        <v>0</v>
      </c>
      <c r="EF106" s="1">
        <f>MAX(ED106:EE106)</f>
        <v>0</v>
      </c>
      <c r="EG106" s="15">
        <f>AVERAGE(DZ106,EC106,EF106)</f>
        <v>2.2233333333333332</v>
      </c>
      <c r="EH106" s="3">
        <v>0.25</v>
      </c>
      <c r="EI106" s="3">
        <v>0.2</v>
      </c>
      <c r="EJ106" s="3">
        <v>0.25</v>
      </c>
      <c r="EK106" s="3">
        <v>0.3</v>
      </c>
      <c r="EL106" s="25">
        <f>MIN(IF(C106="Yes",AQ106+CX106,0),100)</f>
        <v>48.5</v>
      </c>
      <c r="EM106" s="25">
        <f>IF(EQ106&lt;0,EL106+EQ106*-4,EL106)</f>
        <v>48.5</v>
      </c>
      <c r="EN106" s="25">
        <f>MIN(IF(C106="Yes",AQ106+DJ106,0), 100)</f>
        <v>7.6228571428571428</v>
      </c>
      <c r="EO106" s="25">
        <f>MIN(IF(C106="Yes",AQ106+DW106,0),100)</f>
        <v>11.5</v>
      </c>
      <c r="EP106" s="25">
        <f>MIN(IF(C106="Yes",AQ106+EG106,0), 100)</f>
        <v>3.7233333333333332</v>
      </c>
      <c r="EQ106" s="26">
        <f>EH106*EL106+EI106*EN106+EJ106*EO106+EK106*EP106</f>
        <v>17.641571428571428</v>
      </c>
      <c r="ER106" s="26">
        <f>EH106*EM106+EI106*EN106+EJ106*EO106+EK106*EP106</f>
        <v>17.641571428571428</v>
      </c>
    </row>
    <row r="107" spans="1:148" customFormat="1" x14ac:dyDescent="0.25">
      <c r="A107">
        <v>1402019009</v>
      </c>
      <c r="B107" t="s">
        <v>107</v>
      </c>
      <c r="C107" s="2" t="s">
        <v>108</v>
      </c>
      <c r="D107" s="6">
        <v>1</v>
      </c>
      <c r="E107" s="6">
        <v>1</v>
      </c>
      <c r="F107" s="7"/>
      <c r="G107" s="7"/>
      <c r="H107" s="6"/>
      <c r="I107" s="6">
        <v>1</v>
      </c>
      <c r="J107" s="7"/>
      <c r="K107" s="7">
        <v>1</v>
      </c>
      <c r="L107" s="6"/>
      <c r="M107" s="8"/>
      <c r="N107" s="7"/>
      <c r="O107" s="7"/>
      <c r="P107" s="6"/>
      <c r="Q107" s="8"/>
      <c r="R107" s="7"/>
      <c r="S107" s="7"/>
      <c r="T107" s="6"/>
      <c r="U107" s="6"/>
      <c r="V107" s="7"/>
      <c r="W107" s="7"/>
      <c r="X107" s="6"/>
      <c r="Y107" s="6"/>
      <c r="Z107" s="7"/>
      <c r="AA107" s="7"/>
      <c r="AB107" s="6"/>
      <c r="AC107" s="6"/>
      <c r="AD107" s="7"/>
      <c r="AE107" s="8"/>
      <c r="AF107" s="10">
        <v>14</v>
      </c>
      <c r="AG107" s="10">
        <v>10</v>
      </c>
      <c r="AH107" s="10">
        <f>COUNT(D107:AE107)</f>
        <v>4</v>
      </c>
      <c r="AI107" s="22">
        <f>IF(C107="Yes",(AF107-AH107+(CX107-50)/AG107)/AF107,0)</f>
        <v>0.70714285714285718</v>
      </c>
      <c r="AJ107" s="11">
        <f>SUM(D107:AE107)</f>
        <v>4</v>
      </c>
      <c r="AK107" s="10">
        <f>MAX(AJ107-AL107-AM107,0)*-1</f>
        <v>0</v>
      </c>
      <c r="AL107" s="10">
        <v>10</v>
      </c>
      <c r="AM107" s="10">
        <v>3</v>
      </c>
      <c r="AN107" s="7">
        <f>AJ107+AK107+AO107</f>
        <v>4</v>
      </c>
      <c r="AO107" s="6"/>
      <c r="AP107" s="3">
        <v>0.5</v>
      </c>
      <c r="AQ107" s="15">
        <f>MIN(AN107,AL107)*AP107</f>
        <v>2</v>
      </c>
      <c r="AR107" s="6">
        <v>0</v>
      </c>
      <c r="AS107" s="6">
        <v>0</v>
      </c>
      <c r="AT107" s="6">
        <v>1</v>
      </c>
      <c r="AU107" s="6">
        <v>0</v>
      </c>
      <c r="AV107" s="7"/>
      <c r="AW107" s="7">
        <v>0</v>
      </c>
      <c r="AX107" s="7"/>
      <c r="AY107" s="7">
        <v>0</v>
      </c>
      <c r="AZ107" s="6"/>
      <c r="BA107" s="6">
        <v>3</v>
      </c>
      <c r="BB107" s="6"/>
      <c r="BC107" s="6">
        <v>0</v>
      </c>
      <c r="BD107" s="7"/>
      <c r="BE107" s="7">
        <f>IF(DM107&gt;=70, 5, 0)</f>
        <v>0</v>
      </c>
      <c r="BF107" s="7"/>
      <c r="BG107" s="7"/>
      <c r="BH107" s="7">
        <v>0</v>
      </c>
      <c r="BI107" s="6"/>
      <c r="BJ107" s="6">
        <f>IF(DZ107&gt;=70, 6, 0)</f>
        <v>0</v>
      </c>
      <c r="BK107" s="6">
        <v>-5</v>
      </c>
      <c r="BL107" s="7"/>
      <c r="BM107" s="7"/>
      <c r="BN107" s="7"/>
      <c r="BO107" s="6"/>
      <c r="BP107" s="6">
        <f>IF(EC107&gt;=70, 6, 0)</f>
        <v>0</v>
      </c>
      <c r="BQ107" s="6"/>
      <c r="BR107" s="7"/>
      <c r="BS107" s="7"/>
      <c r="BT107" s="7"/>
      <c r="BU107" s="6"/>
      <c r="BV107" s="6">
        <f>IF(DP107&gt;=70, 5, 0)</f>
        <v>0</v>
      </c>
      <c r="BW107" s="6"/>
      <c r="BX107" s="6"/>
      <c r="BY107" s="6"/>
      <c r="BZ107" s="7"/>
      <c r="CA107" s="7"/>
      <c r="CB107" s="7"/>
      <c r="CC107" s="6"/>
      <c r="CD107" s="6">
        <f>IF(DS107&gt;=70, 5, 0)</f>
        <v>0</v>
      </c>
      <c r="CE107" s="6"/>
      <c r="CF107" s="6"/>
      <c r="CG107" s="6"/>
      <c r="CH107" s="7"/>
      <c r="CI107" s="7"/>
      <c r="CJ107" s="7"/>
      <c r="CK107" s="6"/>
      <c r="CL107" s="6">
        <f>IF(DV107&gt;=70, 5, 0)</f>
        <v>0</v>
      </c>
      <c r="CM107" s="6"/>
      <c r="CN107" s="6"/>
      <c r="CO107" s="6"/>
      <c r="CP107" s="7"/>
      <c r="CQ107" s="7">
        <f>IF(EF107&gt;=70, 6, 0)</f>
        <v>0</v>
      </c>
      <c r="CR107" s="7"/>
      <c r="CS107" s="6"/>
      <c r="CT107" s="7"/>
      <c r="CU107" s="6"/>
      <c r="CV107" s="10">
        <f>SUM(AR107:CU107)</f>
        <v>-1</v>
      </c>
      <c r="CW107" s="10">
        <v>50</v>
      </c>
      <c r="CX107" s="17">
        <f>CV107+CW107</f>
        <v>49</v>
      </c>
      <c r="CY107" s="1">
        <v>74.290000000000006</v>
      </c>
      <c r="CZ107" s="18">
        <v>0</v>
      </c>
      <c r="DA107" s="18">
        <v>0</v>
      </c>
      <c r="DB107" s="29">
        <f>AVERAGE(CZ107:DA107)</f>
        <v>0</v>
      </c>
      <c r="DC107" s="1">
        <v>0</v>
      </c>
      <c r="DD107" s="29">
        <v>0</v>
      </c>
      <c r="DE107" s="1">
        <v>0</v>
      </c>
      <c r="DF107" s="29">
        <v>0</v>
      </c>
      <c r="DG107" s="18">
        <v>0</v>
      </c>
      <c r="DH107" s="18">
        <v>0</v>
      </c>
      <c r="DI107" s="1">
        <f>AVERAGE(DG107:DH107)</f>
        <v>0</v>
      </c>
      <c r="DJ107" s="15">
        <f>AVERAGE(CY107,DB107:DF107,DI107)</f>
        <v>10.612857142857143</v>
      </c>
      <c r="DK107" s="1">
        <v>20</v>
      </c>
      <c r="DL107" s="1">
        <v>0</v>
      </c>
      <c r="DM107" s="1">
        <f>MAX(DK107:DL107)</f>
        <v>20</v>
      </c>
      <c r="DN107" s="29">
        <v>0</v>
      </c>
      <c r="DO107" s="29">
        <v>0</v>
      </c>
      <c r="DP107" s="29">
        <f>MAX(DN107:DO107)</f>
        <v>0</v>
      </c>
      <c r="DQ107" s="1">
        <v>0</v>
      </c>
      <c r="DR107" s="1">
        <v>0</v>
      </c>
      <c r="DS107" s="1">
        <f>MAX(DQ107:DR107)</f>
        <v>0</v>
      </c>
      <c r="DT107" s="29">
        <v>0</v>
      </c>
      <c r="DU107" s="29">
        <v>0</v>
      </c>
      <c r="DV107" s="29">
        <f>MAX(DT107:DU107)</f>
        <v>0</v>
      </c>
      <c r="DW107" s="15">
        <f>AVERAGE(DM107,DP107,DS107,DV107)</f>
        <v>5</v>
      </c>
      <c r="DX107" s="1">
        <v>0</v>
      </c>
      <c r="DY107" s="1">
        <v>0</v>
      </c>
      <c r="DZ107" s="1">
        <f>MAX(DX107:DY107)</f>
        <v>0</v>
      </c>
      <c r="EA107" s="29">
        <v>0</v>
      </c>
      <c r="EB107" s="29">
        <v>0</v>
      </c>
      <c r="EC107" s="29">
        <f>MAX(EA107:EB107)</f>
        <v>0</v>
      </c>
      <c r="ED107" s="1">
        <v>0</v>
      </c>
      <c r="EE107" s="1">
        <v>0</v>
      </c>
      <c r="EF107" s="1">
        <f>MAX(ED107:EE107)</f>
        <v>0</v>
      </c>
      <c r="EG107" s="15">
        <f>AVERAGE(DZ107,EC107,EF107)</f>
        <v>0</v>
      </c>
      <c r="EH107" s="3">
        <v>0.25</v>
      </c>
      <c r="EI107" s="3">
        <v>0.2</v>
      </c>
      <c r="EJ107" s="3">
        <v>0.25</v>
      </c>
      <c r="EK107" s="3">
        <v>0.3</v>
      </c>
      <c r="EL107" s="25">
        <f>MIN(IF(C107="Yes",AQ107+CX107,0),100)</f>
        <v>51</v>
      </c>
      <c r="EM107" s="25">
        <f>IF(EQ107&lt;0,EL107+EQ107*-4,EL107)</f>
        <v>51</v>
      </c>
      <c r="EN107" s="25">
        <f>MIN(IF(C107="Yes",AQ107+DJ107,0), 100)</f>
        <v>12.612857142857143</v>
      </c>
      <c r="EO107" s="25">
        <f>MIN(IF(C107="Yes",AQ107+DW107,0),100)</f>
        <v>7</v>
      </c>
      <c r="EP107" s="25">
        <f>MIN(IF(C107="Yes",AQ107+EG107,0), 100)</f>
        <v>2</v>
      </c>
      <c r="EQ107" s="26">
        <f>EH107*EL107+EI107*EN107+EJ107*EO107+EK107*EP107</f>
        <v>17.62257142857143</v>
      </c>
      <c r="ER107" s="26">
        <f>EH107*EM107+EI107*EN107+EJ107*EO107+EK107*EP107</f>
        <v>17.62257142857143</v>
      </c>
    </row>
    <row r="108" spans="1:148" customFormat="1" x14ac:dyDescent="0.25">
      <c r="A108">
        <v>1402019126</v>
      </c>
      <c r="B108" t="s">
        <v>107</v>
      </c>
      <c r="C108" s="2" t="s">
        <v>108</v>
      </c>
      <c r="D108" s="6"/>
      <c r="E108" s="6"/>
      <c r="F108" s="7">
        <v>1</v>
      </c>
      <c r="G108" s="7"/>
      <c r="H108" s="6"/>
      <c r="I108" s="6">
        <v>1</v>
      </c>
      <c r="J108" s="7"/>
      <c r="K108" s="7"/>
      <c r="L108" s="6"/>
      <c r="M108" s="8"/>
      <c r="N108" s="7"/>
      <c r="O108" s="7"/>
      <c r="P108" s="6"/>
      <c r="Q108" s="8"/>
      <c r="R108" s="7"/>
      <c r="S108" s="7"/>
      <c r="T108" s="6"/>
      <c r="U108" s="6"/>
      <c r="V108" s="7"/>
      <c r="W108" s="7"/>
      <c r="X108" s="6"/>
      <c r="Y108" s="6"/>
      <c r="Z108" s="7"/>
      <c r="AA108" s="7"/>
      <c r="AB108" s="6"/>
      <c r="AC108" s="6"/>
      <c r="AD108" s="7"/>
      <c r="AE108" s="8"/>
      <c r="AF108" s="10">
        <v>14</v>
      </c>
      <c r="AG108" s="10">
        <v>10</v>
      </c>
      <c r="AH108" s="10">
        <f>COUNT(D108:AE108)</f>
        <v>2</v>
      </c>
      <c r="AI108" s="22">
        <f>IF(C108="Yes",(AF108-AH108+(CX108-50)/AG108)/AF108,0)</f>
        <v>0.86428571428571421</v>
      </c>
      <c r="AJ108" s="11">
        <f>SUM(D108:AE108)</f>
        <v>2</v>
      </c>
      <c r="AK108" s="10">
        <f>MAX(AJ108-AL108-AM108,0)*-1</f>
        <v>0</v>
      </c>
      <c r="AL108" s="10">
        <v>10</v>
      </c>
      <c r="AM108" s="10">
        <v>3</v>
      </c>
      <c r="AN108" s="7">
        <f>AJ108+AK108+AO108</f>
        <v>2</v>
      </c>
      <c r="AO108" s="6"/>
      <c r="AP108" s="3">
        <v>0.5</v>
      </c>
      <c r="AQ108" s="15">
        <f>MIN(AN108,AL108)*AP108</f>
        <v>1</v>
      </c>
      <c r="AR108" s="6">
        <v>0</v>
      </c>
      <c r="AS108" s="6">
        <v>0</v>
      </c>
      <c r="AT108" s="6">
        <v>1</v>
      </c>
      <c r="AU108" s="6">
        <v>0</v>
      </c>
      <c r="AV108" s="7"/>
      <c r="AW108" s="7">
        <v>0</v>
      </c>
      <c r="AX108" s="7"/>
      <c r="AY108" s="7">
        <v>0</v>
      </c>
      <c r="AZ108" s="6"/>
      <c r="BA108" s="6">
        <v>0</v>
      </c>
      <c r="BB108" s="6"/>
      <c r="BC108" s="6">
        <v>0</v>
      </c>
      <c r="BD108" s="7"/>
      <c r="BE108" s="7">
        <f>IF(DM108&gt;=70, 5, 0)</f>
        <v>0</v>
      </c>
      <c r="BF108" s="7"/>
      <c r="BG108" s="7"/>
      <c r="BH108" s="7">
        <v>0</v>
      </c>
      <c r="BI108" s="6"/>
      <c r="BJ108" s="6">
        <f>IF(DZ108&gt;=70, 6, 0)</f>
        <v>0</v>
      </c>
      <c r="BK108" s="6">
        <v>0</v>
      </c>
      <c r="BL108" s="7"/>
      <c r="BM108" s="7"/>
      <c r="BN108" s="7"/>
      <c r="BO108" s="6"/>
      <c r="BP108" s="6">
        <f>IF(EC108&gt;=70, 6, 0)</f>
        <v>0</v>
      </c>
      <c r="BQ108" s="6"/>
      <c r="BR108" s="7"/>
      <c r="BS108" s="7"/>
      <c r="BT108" s="7"/>
      <c r="BU108" s="6"/>
      <c r="BV108" s="6">
        <f>IF(DP108&gt;=70, 5, 0)</f>
        <v>0</v>
      </c>
      <c r="BW108" s="6"/>
      <c r="BX108" s="6"/>
      <c r="BY108" s="6"/>
      <c r="BZ108" s="7"/>
      <c r="CA108" s="7"/>
      <c r="CB108" s="7"/>
      <c r="CC108" s="6"/>
      <c r="CD108" s="6">
        <f>IF(DS108&gt;=70, 5, 0)</f>
        <v>0</v>
      </c>
      <c r="CE108" s="6"/>
      <c r="CF108" s="6"/>
      <c r="CG108" s="6"/>
      <c r="CH108" s="7"/>
      <c r="CI108" s="7"/>
      <c r="CJ108" s="7"/>
      <c r="CK108" s="6"/>
      <c r="CL108" s="6">
        <f>IF(DV108&gt;=70, 5, 0)</f>
        <v>0</v>
      </c>
      <c r="CM108" s="6"/>
      <c r="CN108" s="6"/>
      <c r="CO108" s="6"/>
      <c r="CP108" s="7"/>
      <c r="CQ108" s="7">
        <f>IF(EF108&gt;=70, 6, 0)</f>
        <v>0</v>
      </c>
      <c r="CR108" s="7"/>
      <c r="CS108" s="6"/>
      <c r="CT108" s="7"/>
      <c r="CU108" s="6"/>
      <c r="CV108" s="10">
        <f>SUM(AR108:CU108)</f>
        <v>1</v>
      </c>
      <c r="CW108" s="10">
        <v>50</v>
      </c>
      <c r="CX108" s="17">
        <f>CV108+CW108</f>
        <v>51</v>
      </c>
      <c r="CY108" s="1">
        <v>45.71</v>
      </c>
      <c r="CZ108" s="18">
        <v>0</v>
      </c>
      <c r="DA108" s="18">
        <v>0</v>
      </c>
      <c r="DB108" s="29">
        <f>AVERAGE(CZ108:DA108)</f>
        <v>0</v>
      </c>
      <c r="DC108" s="1">
        <v>0</v>
      </c>
      <c r="DD108" s="29">
        <v>0</v>
      </c>
      <c r="DE108" s="1">
        <v>0</v>
      </c>
      <c r="DF108" s="29">
        <v>0</v>
      </c>
      <c r="DG108" s="18">
        <v>0</v>
      </c>
      <c r="DH108" s="18">
        <v>0</v>
      </c>
      <c r="DI108" s="1">
        <f>AVERAGE(DG108:DH108)</f>
        <v>0</v>
      </c>
      <c r="DJ108" s="15">
        <f>AVERAGE(CY108,DB108:DF108,DI108)</f>
        <v>6.53</v>
      </c>
      <c r="DK108" s="1">
        <v>40</v>
      </c>
      <c r="DL108" s="1">
        <v>0</v>
      </c>
      <c r="DM108" s="1">
        <f>MAX(DK108:DL108)</f>
        <v>40</v>
      </c>
      <c r="DN108" s="29">
        <v>0</v>
      </c>
      <c r="DO108" s="29">
        <v>0</v>
      </c>
      <c r="DP108" s="29">
        <f>MAX(DN108:DO108)</f>
        <v>0</v>
      </c>
      <c r="DQ108" s="1">
        <v>0</v>
      </c>
      <c r="DR108" s="1">
        <v>0</v>
      </c>
      <c r="DS108" s="1">
        <f>MAX(DQ108:DR108)</f>
        <v>0</v>
      </c>
      <c r="DT108" s="29">
        <v>0</v>
      </c>
      <c r="DU108" s="29">
        <v>0</v>
      </c>
      <c r="DV108" s="29">
        <f>MAX(DT108:DU108)</f>
        <v>0</v>
      </c>
      <c r="DW108" s="15">
        <f>AVERAGE(DM108,DP108,DS108,DV108)</f>
        <v>10</v>
      </c>
      <c r="DX108" s="1">
        <v>0</v>
      </c>
      <c r="DY108" s="1">
        <v>0</v>
      </c>
      <c r="DZ108" s="1">
        <f>MAX(DX108:DY108)</f>
        <v>0</v>
      </c>
      <c r="EA108" s="29">
        <v>0</v>
      </c>
      <c r="EB108" s="29">
        <v>0</v>
      </c>
      <c r="EC108" s="29">
        <f>MAX(EA108:EB108)</f>
        <v>0</v>
      </c>
      <c r="ED108" s="1">
        <v>0</v>
      </c>
      <c r="EE108" s="1">
        <v>0</v>
      </c>
      <c r="EF108" s="1">
        <f>MAX(ED108:EE108)</f>
        <v>0</v>
      </c>
      <c r="EG108" s="15">
        <f>AVERAGE(DZ108,EC108,EF108)</f>
        <v>0</v>
      </c>
      <c r="EH108" s="3">
        <v>0.25</v>
      </c>
      <c r="EI108" s="3">
        <v>0.2</v>
      </c>
      <c r="EJ108" s="3">
        <v>0.25</v>
      </c>
      <c r="EK108" s="3">
        <v>0.3</v>
      </c>
      <c r="EL108" s="25">
        <f>MIN(IF(C108="Yes",AQ108+CX108,0),100)</f>
        <v>52</v>
      </c>
      <c r="EM108" s="25">
        <f>IF(EQ108&lt;0,EL108+EQ108*-4,EL108)</f>
        <v>52</v>
      </c>
      <c r="EN108" s="25">
        <f>MIN(IF(C108="Yes",AQ108+DJ108,0), 100)</f>
        <v>7.53</v>
      </c>
      <c r="EO108" s="25">
        <f>MIN(IF(C108="Yes",AQ108+DW108,0),100)</f>
        <v>11</v>
      </c>
      <c r="EP108" s="25">
        <f>MIN(IF(C108="Yes",AQ108+EG108,0), 100)</f>
        <v>1</v>
      </c>
      <c r="EQ108" s="26">
        <f>EH108*EL108+EI108*EN108+EJ108*EO108+EK108*EP108</f>
        <v>17.556000000000001</v>
      </c>
      <c r="ER108" s="26">
        <f>EH108*EM108+EI108*EN108+EJ108*EO108+EK108*EP108</f>
        <v>17.556000000000001</v>
      </c>
    </row>
    <row r="109" spans="1:148" customFormat="1" x14ac:dyDescent="0.25">
      <c r="A109">
        <v>1402019077</v>
      </c>
      <c r="B109" t="s">
        <v>107</v>
      </c>
      <c r="C109" s="2" t="s">
        <v>108</v>
      </c>
      <c r="D109" s="6"/>
      <c r="E109" s="6"/>
      <c r="F109" s="7"/>
      <c r="G109" s="7">
        <v>1</v>
      </c>
      <c r="H109" s="6"/>
      <c r="I109" s="6">
        <v>1</v>
      </c>
      <c r="J109" s="7"/>
      <c r="K109" s="7"/>
      <c r="L109" s="6"/>
      <c r="M109" s="8"/>
      <c r="N109" s="7"/>
      <c r="O109" s="7"/>
      <c r="P109" s="6"/>
      <c r="Q109" s="8"/>
      <c r="R109" s="7"/>
      <c r="S109" s="7"/>
      <c r="T109" s="6"/>
      <c r="U109" s="6"/>
      <c r="V109" s="7"/>
      <c r="W109" s="7"/>
      <c r="X109" s="6"/>
      <c r="Y109" s="6"/>
      <c r="Z109" s="7"/>
      <c r="AA109" s="7"/>
      <c r="AB109" s="6"/>
      <c r="AC109" s="6"/>
      <c r="AD109" s="7"/>
      <c r="AE109" s="8"/>
      <c r="AF109" s="10">
        <v>14</v>
      </c>
      <c r="AG109" s="10">
        <v>10</v>
      </c>
      <c r="AH109" s="10">
        <f>COUNT(D109:AE109)</f>
        <v>2</v>
      </c>
      <c r="AI109" s="22">
        <f>IF(C109="Yes",(AF109-AH109+(CX109-50)/AG109)/AF109,0)</f>
        <v>0.86428571428571421</v>
      </c>
      <c r="AJ109" s="11">
        <f>SUM(D109:AE109)</f>
        <v>2</v>
      </c>
      <c r="AK109" s="10">
        <f>MAX(AJ109-AL109-AM109,0)*-1</f>
        <v>0</v>
      </c>
      <c r="AL109" s="10">
        <v>10</v>
      </c>
      <c r="AM109" s="10">
        <v>3</v>
      </c>
      <c r="AN109" s="7">
        <f>AJ109+AK109+AO109</f>
        <v>2</v>
      </c>
      <c r="AO109" s="6"/>
      <c r="AP109" s="3">
        <v>0.5</v>
      </c>
      <c r="AQ109" s="15">
        <f>MIN(AN109,AL109)*AP109</f>
        <v>1</v>
      </c>
      <c r="AR109" s="6">
        <v>0</v>
      </c>
      <c r="AS109" s="6">
        <v>0</v>
      </c>
      <c r="AT109" s="6">
        <v>1</v>
      </c>
      <c r="AU109" s="6">
        <v>0</v>
      </c>
      <c r="AV109" s="7"/>
      <c r="AW109" s="7">
        <v>0</v>
      </c>
      <c r="AX109" s="7"/>
      <c r="AY109" s="7">
        <v>0</v>
      </c>
      <c r="AZ109" s="6"/>
      <c r="BA109" s="6">
        <v>0</v>
      </c>
      <c r="BB109" s="6"/>
      <c r="BC109" s="6">
        <v>0</v>
      </c>
      <c r="BD109" s="7"/>
      <c r="BE109" s="7">
        <f>IF(DM109&gt;=70, 5, 0)</f>
        <v>0</v>
      </c>
      <c r="BF109" s="7"/>
      <c r="BG109" s="7"/>
      <c r="BH109" s="7">
        <v>0</v>
      </c>
      <c r="BI109" s="6"/>
      <c r="BJ109" s="6">
        <f>IF(DZ109&gt;=70, 6, 0)</f>
        <v>0</v>
      </c>
      <c r="BK109" s="6">
        <v>0</v>
      </c>
      <c r="BL109" s="7"/>
      <c r="BM109" s="7"/>
      <c r="BN109" s="7"/>
      <c r="BO109" s="6"/>
      <c r="BP109" s="6">
        <f>IF(EC109&gt;=70, 6, 0)</f>
        <v>0</v>
      </c>
      <c r="BQ109" s="6"/>
      <c r="BR109" s="7"/>
      <c r="BS109" s="7"/>
      <c r="BT109" s="7"/>
      <c r="BU109" s="6"/>
      <c r="BV109" s="6">
        <f>IF(DP109&gt;=70, 5, 0)</f>
        <v>0</v>
      </c>
      <c r="BW109" s="6"/>
      <c r="BX109" s="6"/>
      <c r="BY109" s="6"/>
      <c r="BZ109" s="7"/>
      <c r="CA109" s="7"/>
      <c r="CB109" s="7"/>
      <c r="CC109" s="6"/>
      <c r="CD109" s="6">
        <f>IF(DS109&gt;=70, 5, 0)</f>
        <v>0</v>
      </c>
      <c r="CE109" s="6"/>
      <c r="CF109" s="6"/>
      <c r="CG109" s="6"/>
      <c r="CH109" s="7"/>
      <c r="CI109" s="7"/>
      <c r="CJ109" s="7"/>
      <c r="CK109" s="6"/>
      <c r="CL109" s="6">
        <f>IF(DV109&gt;=70, 5, 0)</f>
        <v>0</v>
      </c>
      <c r="CM109" s="6"/>
      <c r="CN109" s="6"/>
      <c r="CO109" s="6"/>
      <c r="CP109" s="7"/>
      <c r="CQ109" s="7">
        <f>IF(EF109&gt;=70, 6, 0)</f>
        <v>0</v>
      </c>
      <c r="CR109" s="7"/>
      <c r="CS109" s="6"/>
      <c r="CT109" s="7"/>
      <c r="CU109" s="6"/>
      <c r="CV109" s="10">
        <f>SUM(AR109:CU109)</f>
        <v>1</v>
      </c>
      <c r="CW109" s="10">
        <v>50</v>
      </c>
      <c r="CX109" s="17">
        <f>CV109+CW109</f>
        <v>51</v>
      </c>
      <c r="CY109" s="1">
        <v>65.709999999999994</v>
      </c>
      <c r="CZ109" s="18">
        <v>0</v>
      </c>
      <c r="DA109" s="18">
        <v>0</v>
      </c>
      <c r="DB109" s="29">
        <f>AVERAGE(CZ109:DA109)</f>
        <v>0</v>
      </c>
      <c r="DC109" s="1">
        <v>0</v>
      </c>
      <c r="DD109" s="29">
        <v>0</v>
      </c>
      <c r="DE109" s="1">
        <v>0</v>
      </c>
      <c r="DF109" s="29">
        <v>0</v>
      </c>
      <c r="DG109" s="18">
        <v>0</v>
      </c>
      <c r="DH109" s="18">
        <v>0</v>
      </c>
      <c r="DI109" s="1">
        <f>AVERAGE(DG109:DH109)</f>
        <v>0</v>
      </c>
      <c r="DJ109" s="15">
        <f>AVERAGE(CY109,DB109:DF109,DI109)</f>
        <v>9.387142857142857</v>
      </c>
      <c r="DK109" s="1">
        <v>26.67</v>
      </c>
      <c r="DL109" s="1">
        <v>0</v>
      </c>
      <c r="DM109" s="1">
        <f>MAX(DK109:DL109)</f>
        <v>26.67</v>
      </c>
      <c r="DN109" s="29">
        <v>0</v>
      </c>
      <c r="DO109" s="29">
        <v>0</v>
      </c>
      <c r="DP109" s="29">
        <f>MAX(DN109:DO109)</f>
        <v>0</v>
      </c>
      <c r="DQ109" s="1">
        <v>0</v>
      </c>
      <c r="DR109" s="1">
        <v>0</v>
      </c>
      <c r="DS109" s="1">
        <f>MAX(DQ109:DR109)</f>
        <v>0</v>
      </c>
      <c r="DT109" s="29">
        <v>0</v>
      </c>
      <c r="DU109" s="29">
        <v>0</v>
      </c>
      <c r="DV109" s="29">
        <f>MAX(DT109:DU109)</f>
        <v>0</v>
      </c>
      <c r="DW109" s="15">
        <f>AVERAGE(DM109,DP109,DS109,DV109)</f>
        <v>6.6675000000000004</v>
      </c>
      <c r="DX109" s="1">
        <v>0</v>
      </c>
      <c r="DY109" s="1">
        <v>0</v>
      </c>
      <c r="DZ109" s="1">
        <f>MAX(DX109:DY109)</f>
        <v>0</v>
      </c>
      <c r="EA109" s="29">
        <v>0</v>
      </c>
      <c r="EB109" s="29">
        <v>0</v>
      </c>
      <c r="EC109" s="29">
        <f>MAX(EA109:EB109)</f>
        <v>0</v>
      </c>
      <c r="ED109" s="1">
        <v>0</v>
      </c>
      <c r="EE109" s="1">
        <v>0</v>
      </c>
      <c r="EF109" s="1">
        <f>MAX(ED109:EE109)</f>
        <v>0</v>
      </c>
      <c r="EG109" s="15">
        <f>AVERAGE(DZ109,EC109,EF109)</f>
        <v>0</v>
      </c>
      <c r="EH109" s="3">
        <v>0.25</v>
      </c>
      <c r="EI109" s="3">
        <v>0.2</v>
      </c>
      <c r="EJ109" s="3">
        <v>0.25</v>
      </c>
      <c r="EK109" s="3">
        <v>0.3</v>
      </c>
      <c r="EL109" s="25">
        <f>MIN(IF(C109="Yes",AQ109+CX109,0),100)</f>
        <v>52</v>
      </c>
      <c r="EM109" s="25">
        <f>IF(EQ109&lt;0,EL109+EQ109*-4,EL109)</f>
        <v>52</v>
      </c>
      <c r="EN109" s="25">
        <f>MIN(IF(C109="Yes",AQ109+DJ109,0), 100)</f>
        <v>10.387142857142857</v>
      </c>
      <c r="EO109" s="25">
        <f>MIN(IF(C109="Yes",AQ109+DW109,0),100)</f>
        <v>7.6675000000000004</v>
      </c>
      <c r="EP109" s="25">
        <f>MIN(IF(C109="Yes",AQ109+EG109,0), 100)</f>
        <v>1</v>
      </c>
      <c r="EQ109" s="26">
        <f>EH109*EL109+EI109*EN109+EJ109*EO109+EK109*EP109</f>
        <v>17.294303571428571</v>
      </c>
      <c r="ER109" s="26">
        <f>EH109*EM109+EI109*EN109+EJ109*EO109+EK109*EP109</f>
        <v>17.294303571428571</v>
      </c>
    </row>
    <row r="110" spans="1:148" customFormat="1" x14ac:dyDescent="0.25">
      <c r="A110">
        <v>1402019040</v>
      </c>
      <c r="B110" t="s">
        <v>107</v>
      </c>
      <c r="C110" s="2" t="s">
        <v>108</v>
      </c>
      <c r="D110" s="6"/>
      <c r="E110" s="6"/>
      <c r="F110" s="7"/>
      <c r="G110" s="7"/>
      <c r="H110" s="6"/>
      <c r="I110" s="6"/>
      <c r="J110" s="7"/>
      <c r="K110" s="7"/>
      <c r="L110" s="6"/>
      <c r="M110" s="8"/>
      <c r="N110" s="7"/>
      <c r="O110" s="7"/>
      <c r="P110" s="6"/>
      <c r="Q110" s="8"/>
      <c r="R110" s="7"/>
      <c r="S110" s="7"/>
      <c r="T110" s="6"/>
      <c r="U110" s="6"/>
      <c r="V110" s="7"/>
      <c r="W110" s="7"/>
      <c r="X110" s="6"/>
      <c r="Y110" s="6"/>
      <c r="Z110" s="7"/>
      <c r="AA110" s="7"/>
      <c r="AB110" s="6"/>
      <c r="AC110" s="6"/>
      <c r="AD110" s="7"/>
      <c r="AE110" s="8"/>
      <c r="AF110" s="10">
        <v>14</v>
      </c>
      <c r="AG110" s="10">
        <v>10</v>
      </c>
      <c r="AH110" s="10">
        <f>COUNT(D110:AE110)</f>
        <v>0</v>
      </c>
      <c r="AI110" s="22">
        <f>IF(C110="Yes",(AF110-AH110+(CX110-50)/AG110)/AF110,0)</f>
        <v>0.95000000000000007</v>
      </c>
      <c r="AJ110" s="11">
        <f>SUM(D110:AE110)</f>
        <v>0</v>
      </c>
      <c r="AK110" s="10">
        <f>MAX(AJ110-AL110-AM110,0)*-1</f>
        <v>0</v>
      </c>
      <c r="AL110" s="10">
        <v>10</v>
      </c>
      <c r="AM110" s="10">
        <v>3</v>
      </c>
      <c r="AN110" s="7">
        <f>AJ110+AK110+AO110</f>
        <v>0</v>
      </c>
      <c r="AO110" s="6"/>
      <c r="AP110" s="3">
        <v>0.5</v>
      </c>
      <c r="AQ110" s="15">
        <f>MIN(AN110,AL110)*AP110</f>
        <v>0</v>
      </c>
      <c r="AR110" s="6">
        <v>0</v>
      </c>
      <c r="AS110" s="6">
        <v>0</v>
      </c>
      <c r="AT110" s="6">
        <v>0</v>
      </c>
      <c r="AU110" s="6">
        <v>0</v>
      </c>
      <c r="AV110" s="7"/>
      <c r="AW110" s="7">
        <v>-5</v>
      </c>
      <c r="AX110" s="7"/>
      <c r="AY110" s="7">
        <v>-5</v>
      </c>
      <c r="AZ110" s="6"/>
      <c r="BA110" s="6">
        <v>3</v>
      </c>
      <c r="BB110" s="6"/>
      <c r="BC110" s="6">
        <v>0</v>
      </c>
      <c r="BD110" s="7"/>
      <c r="BE110" s="7">
        <f>IF(DM110&gt;=70, 5, 0)</f>
        <v>0</v>
      </c>
      <c r="BF110" s="7"/>
      <c r="BG110" s="7"/>
      <c r="BH110" s="7">
        <v>0</v>
      </c>
      <c r="BI110" s="6"/>
      <c r="BJ110" s="6">
        <f>IF(DZ110&gt;=70, 6, 0)</f>
        <v>0</v>
      </c>
      <c r="BK110" s="6">
        <v>0</v>
      </c>
      <c r="BL110" s="7"/>
      <c r="BM110" s="7"/>
      <c r="BN110" s="7"/>
      <c r="BO110" s="6"/>
      <c r="BP110" s="6">
        <f>IF(EC110&gt;=70, 6, 0)</f>
        <v>0</v>
      </c>
      <c r="BQ110" s="6"/>
      <c r="BR110" s="7"/>
      <c r="BS110" s="7"/>
      <c r="BT110" s="7"/>
      <c r="BU110" s="6"/>
      <c r="BV110" s="6">
        <f>IF(DP110&gt;=70, 5, 0)</f>
        <v>0</v>
      </c>
      <c r="BW110" s="6"/>
      <c r="BX110" s="6"/>
      <c r="BY110" s="6"/>
      <c r="BZ110" s="7"/>
      <c r="CA110" s="7"/>
      <c r="CB110" s="7"/>
      <c r="CC110" s="6"/>
      <c r="CD110" s="6">
        <f>IF(DS110&gt;=70, 5, 0)</f>
        <v>0</v>
      </c>
      <c r="CE110" s="6"/>
      <c r="CF110" s="6"/>
      <c r="CG110" s="6"/>
      <c r="CH110" s="7"/>
      <c r="CI110" s="7"/>
      <c r="CJ110" s="7"/>
      <c r="CK110" s="6"/>
      <c r="CL110" s="6">
        <f>IF(DV110&gt;=70, 5, 0)</f>
        <v>0</v>
      </c>
      <c r="CM110" s="6"/>
      <c r="CN110" s="6"/>
      <c r="CO110" s="6"/>
      <c r="CP110" s="7"/>
      <c r="CQ110" s="7">
        <f>IF(EF110&gt;=70, 6, 0)</f>
        <v>0</v>
      </c>
      <c r="CR110" s="7"/>
      <c r="CS110" s="6"/>
      <c r="CT110" s="7"/>
      <c r="CU110" s="6"/>
      <c r="CV110" s="10">
        <f>SUM(AR110:CU110)</f>
        <v>-7</v>
      </c>
      <c r="CW110" s="10">
        <v>50</v>
      </c>
      <c r="CX110" s="17">
        <f>CV110+CW110</f>
        <v>43</v>
      </c>
      <c r="CY110" s="1">
        <v>80</v>
      </c>
      <c r="CZ110" s="18">
        <v>0</v>
      </c>
      <c r="DA110" s="18">
        <v>0</v>
      </c>
      <c r="DB110" s="29">
        <f>AVERAGE(CZ110:DA110)</f>
        <v>0</v>
      </c>
      <c r="DC110" s="1">
        <v>0</v>
      </c>
      <c r="DD110" s="29">
        <v>0</v>
      </c>
      <c r="DE110" s="1">
        <v>0</v>
      </c>
      <c r="DF110" s="29">
        <v>0</v>
      </c>
      <c r="DG110" s="18">
        <v>0</v>
      </c>
      <c r="DH110" s="18">
        <v>0</v>
      </c>
      <c r="DI110" s="1">
        <f>AVERAGE(DG110:DH110)</f>
        <v>0</v>
      </c>
      <c r="DJ110" s="15">
        <f>AVERAGE(CY110,DB110:DF110,DI110)</f>
        <v>11.428571428571429</v>
      </c>
      <c r="DK110" s="1">
        <v>46.67</v>
      </c>
      <c r="DL110" s="1">
        <v>0</v>
      </c>
      <c r="DM110" s="1">
        <f>MAX(DK110:DL110)</f>
        <v>46.67</v>
      </c>
      <c r="DN110" s="29">
        <v>0</v>
      </c>
      <c r="DO110" s="29">
        <v>0</v>
      </c>
      <c r="DP110" s="29">
        <f>MAX(DN110:DO110)</f>
        <v>0</v>
      </c>
      <c r="DQ110" s="1">
        <v>0</v>
      </c>
      <c r="DR110" s="1">
        <v>0</v>
      </c>
      <c r="DS110" s="1">
        <f>MAX(DQ110:DR110)</f>
        <v>0</v>
      </c>
      <c r="DT110" s="29">
        <v>0</v>
      </c>
      <c r="DU110" s="29">
        <v>0</v>
      </c>
      <c r="DV110" s="29">
        <f>MAX(DT110:DU110)</f>
        <v>0</v>
      </c>
      <c r="DW110" s="15">
        <f>AVERAGE(DM110,DP110,DS110,DV110)</f>
        <v>11.6675</v>
      </c>
      <c r="DX110" s="1">
        <v>13.33</v>
      </c>
      <c r="DY110" s="1">
        <v>0</v>
      </c>
      <c r="DZ110" s="1">
        <f>MAX(DX110:DY110)</f>
        <v>13.33</v>
      </c>
      <c r="EA110" s="29">
        <v>0</v>
      </c>
      <c r="EB110" s="29">
        <v>0</v>
      </c>
      <c r="EC110" s="29">
        <f>MAX(EA110:EB110)</f>
        <v>0</v>
      </c>
      <c r="ED110" s="1">
        <v>0</v>
      </c>
      <c r="EE110" s="1">
        <v>0</v>
      </c>
      <c r="EF110" s="1">
        <f>MAX(ED110:EE110)</f>
        <v>0</v>
      </c>
      <c r="EG110" s="15">
        <f>AVERAGE(DZ110,EC110,EF110)</f>
        <v>4.4433333333333334</v>
      </c>
      <c r="EH110" s="3">
        <v>0.25</v>
      </c>
      <c r="EI110" s="3">
        <v>0.2</v>
      </c>
      <c r="EJ110" s="3">
        <v>0.25</v>
      </c>
      <c r="EK110" s="3">
        <v>0.3</v>
      </c>
      <c r="EL110" s="25">
        <f>MIN(IF(C110="Yes",AQ110+CX110,0),100)</f>
        <v>43</v>
      </c>
      <c r="EM110" s="25">
        <f>IF(EQ110&lt;0,EL110+EQ110*-4,EL110)</f>
        <v>43</v>
      </c>
      <c r="EN110" s="25">
        <f>MIN(IF(C110="Yes",AQ110+DJ110,0), 100)</f>
        <v>11.428571428571429</v>
      </c>
      <c r="EO110" s="25">
        <f>MIN(IF(C110="Yes",AQ110+DW110,0),100)</f>
        <v>11.6675</v>
      </c>
      <c r="EP110" s="25">
        <f>MIN(IF(C110="Yes",AQ110+EG110,0), 100)</f>
        <v>4.4433333333333334</v>
      </c>
      <c r="EQ110" s="26">
        <f>EH110*EL110+EI110*EN110+EJ110*EO110+EK110*EP110</f>
        <v>17.285589285714284</v>
      </c>
      <c r="ER110" s="26">
        <f>EH110*EM110+EI110*EN110+EJ110*EO110+EK110*EP110</f>
        <v>17.285589285714284</v>
      </c>
    </row>
    <row r="111" spans="1:148" customFormat="1" x14ac:dyDescent="0.25">
      <c r="A111">
        <v>1402018033</v>
      </c>
      <c r="B111" t="s">
        <v>107</v>
      </c>
      <c r="C111" s="2" t="s">
        <v>108</v>
      </c>
      <c r="D111" s="6"/>
      <c r="E111" s="6"/>
      <c r="F111" s="7">
        <v>1</v>
      </c>
      <c r="G111" s="7">
        <v>1</v>
      </c>
      <c r="H111" s="6">
        <v>1</v>
      </c>
      <c r="I111" s="6"/>
      <c r="J111" s="7">
        <v>1</v>
      </c>
      <c r="K111" s="7"/>
      <c r="L111" s="6">
        <v>1</v>
      </c>
      <c r="M111" s="8"/>
      <c r="N111" s="7"/>
      <c r="O111" s="7"/>
      <c r="P111" s="6"/>
      <c r="Q111" s="8"/>
      <c r="R111" s="7"/>
      <c r="S111" s="7"/>
      <c r="T111" s="6"/>
      <c r="U111" s="6"/>
      <c r="V111" s="7"/>
      <c r="W111" s="7"/>
      <c r="X111" s="6"/>
      <c r="Y111" s="6"/>
      <c r="Z111" s="7"/>
      <c r="AA111" s="7"/>
      <c r="AB111" s="6"/>
      <c r="AC111" s="6"/>
      <c r="AD111" s="7"/>
      <c r="AE111" s="8"/>
      <c r="AF111" s="10">
        <v>14</v>
      </c>
      <c r="AG111" s="10">
        <v>10</v>
      </c>
      <c r="AH111" s="10">
        <f>COUNT(D111:AE111)</f>
        <v>5</v>
      </c>
      <c r="AI111" s="22">
        <f>IF(C111="Yes",(AF111-AH111+(CX111-50)/AG111)/AF111,0)</f>
        <v>0.55714285714285716</v>
      </c>
      <c r="AJ111" s="11">
        <f>SUM(D111:AE111)</f>
        <v>5</v>
      </c>
      <c r="AK111" s="10">
        <f>MAX(AJ111-AL111-AM111,0)*-1</f>
        <v>0</v>
      </c>
      <c r="AL111" s="10">
        <v>10</v>
      </c>
      <c r="AM111" s="10">
        <v>3</v>
      </c>
      <c r="AN111" s="7">
        <f>AJ111+AK111+AO111</f>
        <v>5</v>
      </c>
      <c r="AO111" s="6"/>
      <c r="AP111" s="3">
        <v>0.5</v>
      </c>
      <c r="AQ111" s="15">
        <f>MIN(AN111,AL111)*AP111</f>
        <v>2.5</v>
      </c>
      <c r="AR111" s="6">
        <v>0</v>
      </c>
      <c r="AS111" s="6">
        <v>0</v>
      </c>
      <c r="AT111" s="6">
        <v>0</v>
      </c>
      <c r="AU111" s="6">
        <v>0</v>
      </c>
      <c r="AV111" s="7">
        <v>-5</v>
      </c>
      <c r="AW111" s="7">
        <v>0</v>
      </c>
      <c r="AX111" s="7"/>
      <c r="AY111" s="7">
        <v>0</v>
      </c>
      <c r="AZ111" s="6"/>
      <c r="BA111" s="6">
        <v>3</v>
      </c>
      <c r="BB111" s="6"/>
      <c r="BC111" s="6">
        <v>-5</v>
      </c>
      <c r="BD111" s="7"/>
      <c r="BE111" s="7">
        <f>IF(DM111&gt;=70, 5, 0)</f>
        <v>0</v>
      </c>
      <c r="BF111" s="7"/>
      <c r="BG111" s="7"/>
      <c r="BH111" s="7">
        <v>0</v>
      </c>
      <c r="BI111" s="6"/>
      <c r="BJ111" s="6">
        <f>IF(DZ111&gt;=70, 6, 0)</f>
        <v>0</v>
      </c>
      <c r="BK111" s="6">
        <v>-5</v>
      </c>
      <c r="BL111" s="7"/>
      <c r="BM111" s="7"/>
      <c r="BN111" s="7"/>
      <c r="BO111" s="6"/>
      <c r="BP111" s="6">
        <f>IF(EC111&gt;=70, 6, 0)</f>
        <v>0</v>
      </c>
      <c r="BQ111" s="6"/>
      <c r="BR111" s="7"/>
      <c r="BS111" s="7"/>
      <c r="BT111" s="7"/>
      <c r="BU111" s="6"/>
      <c r="BV111" s="6">
        <f>IF(DP111&gt;=70, 5, 0)</f>
        <v>0</v>
      </c>
      <c r="BW111" s="6"/>
      <c r="BX111" s="6"/>
      <c r="BY111" s="6"/>
      <c r="BZ111" s="7"/>
      <c r="CA111" s="7"/>
      <c r="CB111" s="7"/>
      <c r="CC111" s="6"/>
      <c r="CD111" s="6">
        <f>IF(DS111&gt;=70, 5, 0)</f>
        <v>0</v>
      </c>
      <c r="CE111" s="6"/>
      <c r="CF111" s="6"/>
      <c r="CG111" s="6"/>
      <c r="CH111" s="7"/>
      <c r="CI111" s="7"/>
      <c r="CJ111" s="7"/>
      <c r="CK111" s="6"/>
      <c r="CL111" s="6">
        <f>IF(DV111&gt;=70, 5, 0)</f>
        <v>0</v>
      </c>
      <c r="CM111" s="6"/>
      <c r="CN111" s="6"/>
      <c r="CO111" s="6"/>
      <c r="CP111" s="7"/>
      <c r="CQ111" s="7">
        <f>IF(EF111&gt;=70, 6, 0)</f>
        <v>0</v>
      </c>
      <c r="CR111" s="7"/>
      <c r="CS111" s="6"/>
      <c r="CT111" s="7"/>
      <c r="CU111" s="6"/>
      <c r="CV111" s="10">
        <f>SUM(AR111:CU111)</f>
        <v>-12</v>
      </c>
      <c r="CW111" s="10">
        <v>50</v>
      </c>
      <c r="CX111" s="17">
        <f>CV111+CW111</f>
        <v>38</v>
      </c>
      <c r="CY111" s="1">
        <v>62.86</v>
      </c>
      <c r="CZ111" s="18">
        <v>0</v>
      </c>
      <c r="DA111" s="18">
        <v>0</v>
      </c>
      <c r="DB111" s="29">
        <f>AVERAGE(CZ111:DA111)</f>
        <v>0</v>
      </c>
      <c r="DC111" s="1">
        <v>0</v>
      </c>
      <c r="DD111" s="29">
        <v>0</v>
      </c>
      <c r="DE111" s="1">
        <v>0</v>
      </c>
      <c r="DF111" s="29">
        <v>0</v>
      </c>
      <c r="DG111" s="18">
        <v>0</v>
      </c>
      <c r="DH111" s="18">
        <v>0</v>
      </c>
      <c r="DI111" s="1">
        <f>AVERAGE(DG111:DH111)</f>
        <v>0</v>
      </c>
      <c r="DJ111" s="15">
        <f>AVERAGE(CY111,DB111:DF111,DI111)</f>
        <v>8.98</v>
      </c>
      <c r="DK111" s="1">
        <v>26.67</v>
      </c>
      <c r="DL111" s="1">
        <v>33.33</v>
      </c>
      <c r="DM111" s="1">
        <f>MAX(DK111:DL111)</f>
        <v>33.33</v>
      </c>
      <c r="DN111" s="29">
        <v>0</v>
      </c>
      <c r="DO111" s="29">
        <v>0</v>
      </c>
      <c r="DP111" s="29">
        <f>MAX(DN111:DO111)</f>
        <v>0</v>
      </c>
      <c r="DQ111" s="1">
        <v>0</v>
      </c>
      <c r="DR111" s="1">
        <v>0</v>
      </c>
      <c r="DS111" s="1">
        <f>MAX(DQ111:DR111)</f>
        <v>0</v>
      </c>
      <c r="DT111" s="29">
        <v>0</v>
      </c>
      <c r="DU111" s="29">
        <v>0</v>
      </c>
      <c r="DV111" s="29">
        <f>MAX(DT111:DU111)</f>
        <v>0</v>
      </c>
      <c r="DW111" s="15">
        <f>AVERAGE(DM111,DP111,DS111,DV111)</f>
        <v>8.3324999999999996</v>
      </c>
      <c r="DX111" s="1">
        <v>13.33</v>
      </c>
      <c r="DY111" s="1">
        <v>0</v>
      </c>
      <c r="DZ111" s="1">
        <f>MAX(DX111:DY111)</f>
        <v>13.33</v>
      </c>
      <c r="EA111" s="29">
        <v>0</v>
      </c>
      <c r="EB111" s="29">
        <v>0</v>
      </c>
      <c r="EC111" s="29">
        <f>MAX(EA111:EB111)</f>
        <v>0</v>
      </c>
      <c r="ED111" s="1">
        <v>0</v>
      </c>
      <c r="EE111" s="1">
        <v>0</v>
      </c>
      <c r="EF111" s="1">
        <f>MAX(ED111:EE111)</f>
        <v>0</v>
      </c>
      <c r="EG111" s="15">
        <f>AVERAGE(DZ111,EC111,EF111)</f>
        <v>4.4433333333333334</v>
      </c>
      <c r="EH111" s="3">
        <v>0.25</v>
      </c>
      <c r="EI111" s="3">
        <v>0.2</v>
      </c>
      <c r="EJ111" s="3">
        <v>0.25</v>
      </c>
      <c r="EK111" s="3">
        <v>0.3</v>
      </c>
      <c r="EL111" s="25">
        <f>MIN(IF(C111="Yes",AQ111+CX111,0),100)</f>
        <v>40.5</v>
      </c>
      <c r="EM111" s="25">
        <f>IF(EQ111&lt;0,EL111+EQ111*-4,EL111)</f>
        <v>40.5</v>
      </c>
      <c r="EN111" s="25">
        <f>MIN(IF(C111="Yes",AQ111+DJ111,0), 100)</f>
        <v>11.48</v>
      </c>
      <c r="EO111" s="25">
        <f>MIN(IF(C111="Yes",AQ111+DW111,0),100)</f>
        <v>10.8325</v>
      </c>
      <c r="EP111" s="25">
        <f>MIN(IF(C111="Yes",AQ111+EG111,0), 100)</f>
        <v>6.9433333333333334</v>
      </c>
      <c r="EQ111" s="26">
        <f>EH111*EL111+EI111*EN111+EJ111*EO111+EK111*EP111</f>
        <v>17.212124999999997</v>
      </c>
      <c r="ER111" s="26">
        <f>EH111*EM111+EI111*EN111+EJ111*EO111+EK111*EP111</f>
        <v>17.212124999999997</v>
      </c>
    </row>
    <row r="112" spans="1:148" customFormat="1" x14ac:dyDescent="0.25">
      <c r="A112">
        <v>1402017058</v>
      </c>
      <c r="B112" t="s">
        <v>105</v>
      </c>
      <c r="C112" s="2" t="s">
        <v>108</v>
      </c>
      <c r="D112" s="6"/>
      <c r="E112" s="6"/>
      <c r="F112" s="7"/>
      <c r="G112" s="7"/>
      <c r="H112" s="6">
        <v>1</v>
      </c>
      <c r="I112" s="6">
        <v>1</v>
      </c>
      <c r="J112" s="7"/>
      <c r="K112" s="7"/>
      <c r="L112" s="6"/>
      <c r="M112" s="8"/>
      <c r="N112" s="7"/>
      <c r="O112" s="7"/>
      <c r="P112" s="6"/>
      <c r="Q112" s="8"/>
      <c r="R112" s="7"/>
      <c r="S112" s="7"/>
      <c r="T112" s="6"/>
      <c r="U112" s="6"/>
      <c r="V112" s="7"/>
      <c r="W112" s="7"/>
      <c r="X112" s="6"/>
      <c r="Y112" s="6"/>
      <c r="Z112" s="7"/>
      <c r="AA112" s="7"/>
      <c r="AB112" s="6"/>
      <c r="AC112" s="6"/>
      <c r="AD112" s="7"/>
      <c r="AE112" s="8"/>
      <c r="AF112" s="10">
        <v>14</v>
      </c>
      <c r="AG112" s="10">
        <v>10</v>
      </c>
      <c r="AH112" s="10">
        <f>COUNT(D112:AE112)</f>
        <v>2</v>
      </c>
      <c r="AI112" s="22">
        <f>IF(C112="Yes",(AF112-AH112+(CX112-50)/AG112)/AF112,0)</f>
        <v>0.82857142857142851</v>
      </c>
      <c r="AJ112" s="11">
        <f>SUM(D112:AE112)</f>
        <v>2</v>
      </c>
      <c r="AK112" s="10">
        <f>MAX(AJ112-AL112-AM112,0)*-1</f>
        <v>0</v>
      </c>
      <c r="AL112" s="10">
        <v>10</v>
      </c>
      <c r="AM112" s="10">
        <v>3</v>
      </c>
      <c r="AN112" s="7">
        <f>AJ112+AK112+AO112</f>
        <v>2</v>
      </c>
      <c r="AO112" s="6"/>
      <c r="AP112" s="3">
        <v>0.5</v>
      </c>
      <c r="AQ112" s="15">
        <f>MIN(AN112,AL112)*AP112</f>
        <v>1</v>
      </c>
      <c r="AR112" s="6">
        <v>0</v>
      </c>
      <c r="AS112" s="6">
        <v>0</v>
      </c>
      <c r="AT112" s="6">
        <v>3</v>
      </c>
      <c r="AU112" s="6">
        <v>0</v>
      </c>
      <c r="AV112" s="7"/>
      <c r="AW112" s="7">
        <v>0</v>
      </c>
      <c r="AX112" s="7"/>
      <c r="AY112" s="7">
        <v>0</v>
      </c>
      <c r="AZ112" s="6"/>
      <c r="BA112" s="6">
        <v>3</v>
      </c>
      <c r="BB112" s="6"/>
      <c r="BC112" s="6">
        <v>-5</v>
      </c>
      <c r="BD112" s="7"/>
      <c r="BE112" s="7">
        <f>IF(DM112&gt;=70, 5, 0)</f>
        <v>0</v>
      </c>
      <c r="BF112" s="7"/>
      <c r="BG112" s="7"/>
      <c r="BH112" s="7">
        <v>0</v>
      </c>
      <c r="BI112" s="6"/>
      <c r="BJ112" s="6">
        <f>IF(DZ112&gt;=70, 6, 0)</f>
        <v>0</v>
      </c>
      <c r="BK112" s="6">
        <v>-5</v>
      </c>
      <c r="BL112" s="7"/>
      <c r="BM112" s="7"/>
      <c r="BN112" s="7"/>
      <c r="BO112" s="6"/>
      <c r="BP112" s="6">
        <f>IF(EC112&gt;=70, 6, 0)</f>
        <v>0</v>
      </c>
      <c r="BQ112" s="6"/>
      <c r="BR112" s="7"/>
      <c r="BS112" s="7"/>
      <c r="BT112" s="7"/>
      <c r="BU112" s="6"/>
      <c r="BV112" s="6">
        <f>IF(DP112&gt;=70, 5, 0)</f>
        <v>0</v>
      </c>
      <c r="BW112" s="6"/>
      <c r="BX112" s="6"/>
      <c r="BY112" s="6"/>
      <c r="BZ112" s="7"/>
      <c r="CA112" s="7"/>
      <c r="CB112" s="7"/>
      <c r="CC112" s="6"/>
      <c r="CD112" s="6">
        <f>IF(DS112&gt;=70, 5, 0)</f>
        <v>0</v>
      </c>
      <c r="CE112" s="6"/>
      <c r="CF112" s="6"/>
      <c r="CG112" s="6"/>
      <c r="CH112" s="7"/>
      <c r="CI112" s="7"/>
      <c r="CJ112" s="7"/>
      <c r="CK112" s="6"/>
      <c r="CL112" s="6">
        <f>IF(DV112&gt;=70, 5, 0)</f>
        <v>0</v>
      </c>
      <c r="CM112" s="6"/>
      <c r="CN112" s="6"/>
      <c r="CO112" s="6"/>
      <c r="CP112" s="7"/>
      <c r="CQ112" s="7">
        <f>IF(EF112&gt;=70, 6, 0)</f>
        <v>0</v>
      </c>
      <c r="CR112" s="7"/>
      <c r="CS112" s="6"/>
      <c r="CT112" s="7"/>
      <c r="CU112" s="6"/>
      <c r="CV112" s="10">
        <f>SUM(AR112:CU112)</f>
        <v>-4</v>
      </c>
      <c r="CW112" s="10">
        <v>50</v>
      </c>
      <c r="CX112" s="17">
        <f>CV112+CW112</f>
        <v>46</v>
      </c>
      <c r="CY112" s="1">
        <v>68.569999999999993</v>
      </c>
      <c r="CZ112" s="18">
        <v>0</v>
      </c>
      <c r="DA112" s="18">
        <v>0</v>
      </c>
      <c r="DB112" s="29">
        <f>AVERAGE(CZ112:DA112)</f>
        <v>0</v>
      </c>
      <c r="DC112" s="1">
        <v>0</v>
      </c>
      <c r="DD112" s="29">
        <v>0</v>
      </c>
      <c r="DE112" s="1">
        <v>0</v>
      </c>
      <c r="DF112" s="29">
        <v>0</v>
      </c>
      <c r="DG112" s="18">
        <v>0</v>
      </c>
      <c r="DH112" s="18">
        <v>0</v>
      </c>
      <c r="DI112" s="1">
        <f>AVERAGE(DG112:DH112)</f>
        <v>0</v>
      </c>
      <c r="DJ112" s="15">
        <f>AVERAGE(CY112,DB112:DF112,DI112)</f>
        <v>9.7957142857142845</v>
      </c>
      <c r="DK112" s="1">
        <v>13.33</v>
      </c>
      <c r="DL112" s="1">
        <v>40</v>
      </c>
      <c r="DM112" s="1">
        <f>MAX(DK112:DL112)</f>
        <v>40</v>
      </c>
      <c r="DN112" s="29">
        <v>0</v>
      </c>
      <c r="DO112" s="29">
        <v>0</v>
      </c>
      <c r="DP112" s="29">
        <f>MAX(DN112:DO112)</f>
        <v>0</v>
      </c>
      <c r="DQ112" s="1">
        <v>0</v>
      </c>
      <c r="DR112" s="1">
        <v>0</v>
      </c>
      <c r="DS112" s="1">
        <f>MAX(DQ112:DR112)</f>
        <v>0</v>
      </c>
      <c r="DT112" s="29">
        <v>0</v>
      </c>
      <c r="DU112" s="29">
        <v>0</v>
      </c>
      <c r="DV112" s="29">
        <f>MAX(DT112:DU112)</f>
        <v>0</v>
      </c>
      <c r="DW112" s="15">
        <f>AVERAGE(DM112,DP112,DS112,DV112)</f>
        <v>10</v>
      </c>
      <c r="DX112" s="1">
        <v>0</v>
      </c>
      <c r="DY112" s="1">
        <v>0</v>
      </c>
      <c r="DZ112" s="1">
        <f>MAX(DX112:DY112)</f>
        <v>0</v>
      </c>
      <c r="EA112" s="29">
        <v>0</v>
      </c>
      <c r="EB112" s="29">
        <v>0</v>
      </c>
      <c r="EC112" s="29">
        <f>MAX(EA112:EB112)</f>
        <v>0</v>
      </c>
      <c r="ED112" s="1">
        <v>0</v>
      </c>
      <c r="EE112" s="1">
        <v>0</v>
      </c>
      <c r="EF112" s="1">
        <f>MAX(ED112:EE112)</f>
        <v>0</v>
      </c>
      <c r="EG112" s="15">
        <f>AVERAGE(DZ112,EC112,EF112)</f>
        <v>0</v>
      </c>
      <c r="EH112" s="3">
        <v>0.25</v>
      </c>
      <c r="EI112" s="3">
        <v>0.2</v>
      </c>
      <c r="EJ112" s="3">
        <v>0.25</v>
      </c>
      <c r="EK112" s="3">
        <v>0.3</v>
      </c>
      <c r="EL112" s="25">
        <f>MIN(IF(C112="Yes",AQ112+CX112,0),100)</f>
        <v>47</v>
      </c>
      <c r="EM112" s="25">
        <f>IF(EQ112&lt;0,EL112+EQ112*-4,EL112)</f>
        <v>47</v>
      </c>
      <c r="EN112" s="25">
        <f>MIN(IF(C112="Yes",AQ112+DJ112,0), 100)</f>
        <v>10.795714285714284</v>
      </c>
      <c r="EO112" s="25">
        <f>MIN(IF(C112="Yes",AQ112+DW112,0),100)</f>
        <v>11</v>
      </c>
      <c r="EP112" s="25">
        <f>MIN(IF(C112="Yes",AQ112+EG112,0), 100)</f>
        <v>1</v>
      </c>
      <c r="EQ112" s="26">
        <f>EH112*EL112+EI112*EN112+EJ112*EO112+EK112*EP112</f>
        <v>16.959142857142858</v>
      </c>
      <c r="ER112" s="26">
        <f>EH112*EM112+EI112*EN112+EJ112*EO112+EK112*EP112</f>
        <v>16.959142857142858</v>
      </c>
    </row>
    <row r="113" spans="1:148" customFormat="1" x14ac:dyDescent="0.25">
      <c r="A113">
        <v>1402019052</v>
      </c>
      <c r="B113" t="s">
        <v>105</v>
      </c>
      <c r="C113" s="2" t="s">
        <v>108</v>
      </c>
      <c r="D113" s="6"/>
      <c r="E113" s="6"/>
      <c r="F113" s="7"/>
      <c r="G113" s="7">
        <v>1</v>
      </c>
      <c r="H113" s="6"/>
      <c r="I113" s="6"/>
      <c r="J113" s="7">
        <v>0</v>
      </c>
      <c r="K113" s="7"/>
      <c r="L113" s="6">
        <v>1</v>
      </c>
      <c r="M113" s="8"/>
      <c r="N113" s="7"/>
      <c r="O113" s="7"/>
      <c r="P113" s="6"/>
      <c r="Q113" s="8"/>
      <c r="R113" s="7"/>
      <c r="S113" s="7"/>
      <c r="T113" s="6"/>
      <c r="U113" s="6"/>
      <c r="V113" s="7"/>
      <c r="W113" s="7"/>
      <c r="X113" s="6"/>
      <c r="Y113" s="6"/>
      <c r="Z113" s="7"/>
      <c r="AA113" s="7"/>
      <c r="AB113" s="6"/>
      <c r="AC113" s="6"/>
      <c r="AD113" s="7"/>
      <c r="AE113" s="8"/>
      <c r="AF113" s="10">
        <v>14</v>
      </c>
      <c r="AG113" s="10">
        <v>10</v>
      </c>
      <c r="AH113" s="10">
        <f>COUNT(D113:AE113)</f>
        <v>3</v>
      </c>
      <c r="AI113" s="22">
        <f>IF(C113="Yes",(AF113-AH113+(CX113-50)/AG113)/AF113,0)</f>
        <v>0.75714285714285712</v>
      </c>
      <c r="AJ113" s="11">
        <f>SUM(D113:AE113)</f>
        <v>2</v>
      </c>
      <c r="AK113" s="10">
        <f>MAX(AJ113-AL113-AM113,0)*-1</f>
        <v>0</v>
      </c>
      <c r="AL113" s="10">
        <v>10</v>
      </c>
      <c r="AM113" s="10">
        <v>3</v>
      </c>
      <c r="AN113" s="7">
        <f>AJ113+AK113+AO113</f>
        <v>2</v>
      </c>
      <c r="AO113" s="6"/>
      <c r="AP113" s="3">
        <v>0.5</v>
      </c>
      <c r="AQ113" s="15">
        <f>MIN(AN113,AL113)*AP113</f>
        <v>1</v>
      </c>
      <c r="AR113" s="6">
        <v>0</v>
      </c>
      <c r="AS113" s="6">
        <v>0</v>
      </c>
      <c r="AT113" s="6">
        <v>3</v>
      </c>
      <c r="AU113" s="6">
        <v>0</v>
      </c>
      <c r="AV113" s="7"/>
      <c r="AW113" s="7">
        <v>0</v>
      </c>
      <c r="AX113" s="7"/>
      <c r="AY113" s="7">
        <v>0</v>
      </c>
      <c r="AZ113" s="6"/>
      <c r="BA113" s="6">
        <v>3</v>
      </c>
      <c r="BB113" s="6"/>
      <c r="BC113" s="6">
        <v>-5</v>
      </c>
      <c r="BD113" s="7"/>
      <c r="BE113" s="7">
        <f>IF(DM113&gt;=70, 5, 0)</f>
        <v>0</v>
      </c>
      <c r="BF113" s="7"/>
      <c r="BG113" s="7"/>
      <c r="BH113" s="7">
        <v>-5</v>
      </c>
      <c r="BI113" s="6"/>
      <c r="BJ113" s="6">
        <f>IF(DZ113&gt;=70, 6, 0)</f>
        <v>0</v>
      </c>
      <c r="BK113" s="6">
        <v>0</v>
      </c>
      <c r="BL113" s="7"/>
      <c r="BM113" s="7"/>
      <c r="BN113" s="7"/>
      <c r="BO113" s="6"/>
      <c r="BP113" s="6">
        <f>IF(EC113&gt;=70, 6, 0)</f>
        <v>0</v>
      </c>
      <c r="BQ113" s="6"/>
      <c r="BR113" s="7"/>
      <c r="BS113" s="7"/>
      <c r="BT113" s="7"/>
      <c r="BU113" s="6"/>
      <c r="BV113" s="6">
        <f>IF(DP113&gt;=70, 5, 0)</f>
        <v>0</v>
      </c>
      <c r="BW113" s="6"/>
      <c r="BX113" s="6"/>
      <c r="BY113" s="6"/>
      <c r="BZ113" s="7"/>
      <c r="CA113" s="7"/>
      <c r="CB113" s="7"/>
      <c r="CC113" s="6"/>
      <c r="CD113" s="6">
        <f>IF(DS113&gt;=70, 5, 0)</f>
        <v>0</v>
      </c>
      <c r="CE113" s="6"/>
      <c r="CF113" s="6"/>
      <c r="CG113" s="6"/>
      <c r="CH113" s="7"/>
      <c r="CI113" s="7"/>
      <c r="CJ113" s="7"/>
      <c r="CK113" s="6"/>
      <c r="CL113" s="6">
        <f>IF(DV113&gt;=70, 5, 0)</f>
        <v>0</v>
      </c>
      <c r="CM113" s="6"/>
      <c r="CN113" s="6"/>
      <c r="CO113" s="6"/>
      <c r="CP113" s="7"/>
      <c r="CQ113" s="7">
        <f>IF(EF113&gt;=70, 6, 0)</f>
        <v>0</v>
      </c>
      <c r="CR113" s="7"/>
      <c r="CS113" s="6"/>
      <c r="CT113" s="7"/>
      <c r="CU113" s="6"/>
      <c r="CV113" s="10">
        <f>SUM(AR113:CU113)</f>
        <v>-4</v>
      </c>
      <c r="CW113" s="10">
        <v>50</v>
      </c>
      <c r="CX113" s="17">
        <f>CV113+CW113</f>
        <v>46</v>
      </c>
      <c r="CY113" s="1">
        <v>80</v>
      </c>
      <c r="CZ113" s="18">
        <v>0</v>
      </c>
      <c r="DA113" s="18">
        <v>0</v>
      </c>
      <c r="DB113" s="29">
        <f>AVERAGE(CZ113:DA113)</f>
        <v>0</v>
      </c>
      <c r="DC113" s="1">
        <v>0</v>
      </c>
      <c r="DD113" s="29">
        <v>0</v>
      </c>
      <c r="DE113" s="1">
        <v>0</v>
      </c>
      <c r="DF113" s="29">
        <v>0</v>
      </c>
      <c r="DG113" s="18">
        <v>0</v>
      </c>
      <c r="DH113" s="18">
        <v>0</v>
      </c>
      <c r="DI113" s="1">
        <f>AVERAGE(DG113:DH113)</f>
        <v>0</v>
      </c>
      <c r="DJ113" s="15">
        <f>AVERAGE(CY113,DB113:DF113,DI113)</f>
        <v>11.428571428571429</v>
      </c>
      <c r="DK113" s="1">
        <v>13.33</v>
      </c>
      <c r="DL113" s="1">
        <v>13.33</v>
      </c>
      <c r="DM113" s="1">
        <f>MAX(DK113:DL113)</f>
        <v>13.33</v>
      </c>
      <c r="DN113" s="29">
        <v>0</v>
      </c>
      <c r="DO113" s="29">
        <v>0</v>
      </c>
      <c r="DP113" s="29">
        <f>MAX(DN113:DO113)</f>
        <v>0</v>
      </c>
      <c r="DQ113" s="1">
        <v>0</v>
      </c>
      <c r="DR113" s="1">
        <v>0</v>
      </c>
      <c r="DS113" s="1">
        <f>MAX(DQ113:DR113)</f>
        <v>0</v>
      </c>
      <c r="DT113" s="29">
        <v>0</v>
      </c>
      <c r="DU113" s="29">
        <v>0</v>
      </c>
      <c r="DV113" s="29">
        <f>MAX(DT113:DU113)</f>
        <v>0</v>
      </c>
      <c r="DW113" s="15">
        <f>AVERAGE(DM113,DP113,DS113,DV113)</f>
        <v>3.3325</v>
      </c>
      <c r="DX113" s="1">
        <v>13.33</v>
      </c>
      <c r="DY113" s="1">
        <v>0</v>
      </c>
      <c r="DZ113" s="1">
        <f>MAX(DX113:DY113)</f>
        <v>13.33</v>
      </c>
      <c r="EA113" s="29">
        <v>0</v>
      </c>
      <c r="EB113" s="29">
        <v>0</v>
      </c>
      <c r="EC113" s="29">
        <f>MAX(EA113:EB113)</f>
        <v>0</v>
      </c>
      <c r="ED113" s="1">
        <v>0</v>
      </c>
      <c r="EE113" s="1">
        <v>0</v>
      </c>
      <c r="EF113" s="1">
        <f>MAX(ED113:EE113)</f>
        <v>0</v>
      </c>
      <c r="EG113" s="15">
        <f>AVERAGE(DZ113,EC113,EF113)</f>
        <v>4.4433333333333334</v>
      </c>
      <c r="EH113" s="3">
        <v>0.25</v>
      </c>
      <c r="EI113" s="3">
        <v>0.2</v>
      </c>
      <c r="EJ113" s="3">
        <v>0.25</v>
      </c>
      <c r="EK113" s="3">
        <v>0.3</v>
      </c>
      <c r="EL113" s="25">
        <f>MIN(IF(C113="Yes",AQ113+CX113,0),100)</f>
        <v>47</v>
      </c>
      <c r="EM113" s="25">
        <f>IF(EQ113&lt;0,EL113+EQ113*-4,EL113)</f>
        <v>47</v>
      </c>
      <c r="EN113" s="25">
        <f>MIN(IF(C113="Yes",AQ113+DJ113,0), 100)</f>
        <v>12.428571428571429</v>
      </c>
      <c r="EO113" s="25">
        <f>MIN(IF(C113="Yes",AQ113+DW113,0),100)</f>
        <v>4.3324999999999996</v>
      </c>
      <c r="EP113" s="25">
        <f>MIN(IF(C113="Yes",AQ113+EG113,0), 100)</f>
        <v>5.4433333333333334</v>
      </c>
      <c r="EQ113" s="26">
        <f>EH113*EL113+EI113*EN113+EJ113*EO113+EK113*EP113</f>
        <v>16.951839285714286</v>
      </c>
      <c r="ER113" s="26">
        <f>EH113*EM113+EI113*EN113+EJ113*EO113+EK113*EP113</f>
        <v>16.951839285714286</v>
      </c>
    </row>
    <row r="114" spans="1:148" customFormat="1" x14ac:dyDescent="0.25">
      <c r="A114">
        <v>1402019036</v>
      </c>
      <c r="B114" t="s">
        <v>107</v>
      </c>
      <c r="C114" s="2" t="s">
        <v>108</v>
      </c>
      <c r="D114" s="6"/>
      <c r="E114" s="6"/>
      <c r="F114" s="7"/>
      <c r="G114" s="7"/>
      <c r="H114" s="6">
        <v>1</v>
      </c>
      <c r="I114" s="6">
        <v>1</v>
      </c>
      <c r="J114" s="7"/>
      <c r="K114" s="7"/>
      <c r="L114" s="6"/>
      <c r="M114" s="8"/>
      <c r="N114" s="7"/>
      <c r="O114" s="7"/>
      <c r="P114" s="6"/>
      <c r="Q114" s="8"/>
      <c r="R114" s="7"/>
      <c r="S114" s="7"/>
      <c r="T114" s="6"/>
      <c r="U114" s="6"/>
      <c r="V114" s="7"/>
      <c r="W114" s="7"/>
      <c r="X114" s="6"/>
      <c r="Y114" s="6"/>
      <c r="Z114" s="7"/>
      <c r="AA114" s="7"/>
      <c r="AB114" s="6"/>
      <c r="AC114" s="6"/>
      <c r="AD114" s="7"/>
      <c r="AE114" s="8"/>
      <c r="AF114" s="10">
        <v>14</v>
      </c>
      <c r="AG114" s="10">
        <v>10</v>
      </c>
      <c r="AH114" s="10">
        <f>COUNT(D114:AE114)</f>
        <v>2</v>
      </c>
      <c r="AI114" s="22">
        <f>IF(C114="Yes",(AF114-AH114+(CX114-50)/AG114)/AF114,0)</f>
        <v>0.83571428571428563</v>
      </c>
      <c r="AJ114" s="11">
        <f>SUM(D114:AE114)</f>
        <v>2</v>
      </c>
      <c r="AK114" s="10">
        <f>MAX(AJ114-AL114-AM114,0)*-1</f>
        <v>0</v>
      </c>
      <c r="AL114" s="10">
        <v>10</v>
      </c>
      <c r="AM114" s="10">
        <v>3</v>
      </c>
      <c r="AN114" s="7">
        <f>AJ114+AK114+AO114</f>
        <v>2</v>
      </c>
      <c r="AO114" s="6"/>
      <c r="AP114" s="3">
        <v>0.5</v>
      </c>
      <c r="AQ114" s="15">
        <f>MIN(AN114,AL114)*AP114</f>
        <v>1</v>
      </c>
      <c r="AR114" s="6">
        <v>0</v>
      </c>
      <c r="AS114" s="6">
        <v>0</v>
      </c>
      <c r="AT114" s="6">
        <v>2</v>
      </c>
      <c r="AU114" s="6">
        <v>0</v>
      </c>
      <c r="AV114" s="7"/>
      <c r="AW114" s="7">
        <v>0</v>
      </c>
      <c r="AX114" s="7"/>
      <c r="AY114" s="7">
        <v>0</v>
      </c>
      <c r="AZ114" s="6"/>
      <c r="BA114" s="6">
        <v>0</v>
      </c>
      <c r="BB114" s="6"/>
      <c r="BC114" s="6">
        <v>0</v>
      </c>
      <c r="BD114" s="7"/>
      <c r="BE114" s="7">
        <f>IF(DM114&gt;=70, 5, 0)</f>
        <v>0</v>
      </c>
      <c r="BF114" s="7"/>
      <c r="BG114" s="7"/>
      <c r="BH114" s="7">
        <v>0</v>
      </c>
      <c r="BI114" s="6"/>
      <c r="BJ114" s="6">
        <f>IF(DZ114&gt;=70, 6, 0)</f>
        <v>0</v>
      </c>
      <c r="BK114" s="6">
        <v>-5</v>
      </c>
      <c r="BL114" s="7"/>
      <c r="BM114" s="7"/>
      <c r="BN114" s="7"/>
      <c r="BO114" s="6"/>
      <c r="BP114" s="6">
        <f>IF(EC114&gt;=70, 6, 0)</f>
        <v>0</v>
      </c>
      <c r="BQ114" s="6"/>
      <c r="BR114" s="7"/>
      <c r="BS114" s="7"/>
      <c r="BT114" s="7"/>
      <c r="BU114" s="6"/>
      <c r="BV114" s="6">
        <f>IF(DP114&gt;=70, 5, 0)</f>
        <v>0</v>
      </c>
      <c r="BW114" s="6"/>
      <c r="BX114" s="6"/>
      <c r="BY114" s="6"/>
      <c r="BZ114" s="7"/>
      <c r="CA114" s="7"/>
      <c r="CB114" s="7"/>
      <c r="CC114" s="6"/>
      <c r="CD114" s="6">
        <f>IF(DS114&gt;=70, 5, 0)</f>
        <v>0</v>
      </c>
      <c r="CE114" s="6"/>
      <c r="CF114" s="6"/>
      <c r="CG114" s="6"/>
      <c r="CH114" s="7"/>
      <c r="CI114" s="7"/>
      <c r="CJ114" s="7"/>
      <c r="CK114" s="6"/>
      <c r="CL114" s="6">
        <f>IF(DV114&gt;=70, 5, 0)</f>
        <v>0</v>
      </c>
      <c r="CM114" s="6"/>
      <c r="CN114" s="6"/>
      <c r="CO114" s="6"/>
      <c r="CP114" s="7"/>
      <c r="CQ114" s="7">
        <f>IF(EF114&gt;=70, 6, 0)</f>
        <v>0</v>
      </c>
      <c r="CR114" s="7"/>
      <c r="CS114" s="6"/>
      <c r="CT114" s="7"/>
      <c r="CU114" s="6"/>
      <c r="CV114" s="10">
        <f>SUM(AR114:CU114)</f>
        <v>-3</v>
      </c>
      <c r="CW114" s="10">
        <v>50</v>
      </c>
      <c r="CX114" s="17">
        <f>CV114+CW114</f>
        <v>47</v>
      </c>
      <c r="CY114" s="1">
        <v>85.71</v>
      </c>
      <c r="CZ114" s="18">
        <v>0</v>
      </c>
      <c r="DA114" s="18">
        <v>0</v>
      </c>
      <c r="DB114" s="29">
        <f>AVERAGE(CZ114:DA114)</f>
        <v>0</v>
      </c>
      <c r="DC114" s="1">
        <v>0</v>
      </c>
      <c r="DD114" s="29">
        <v>0</v>
      </c>
      <c r="DE114" s="1">
        <v>0</v>
      </c>
      <c r="DF114" s="29">
        <v>0</v>
      </c>
      <c r="DG114" s="18">
        <v>0</v>
      </c>
      <c r="DH114" s="18">
        <v>0</v>
      </c>
      <c r="DI114" s="1">
        <f>AVERAGE(DG114:DH114)</f>
        <v>0</v>
      </c>
      <c r="DJ114" s="15">
        <f>AVERAGE(CY114,DB114:DF114,DI114)</f>
        <v>12.244285714285713</v>
      </c>
      <c r="DK114" s="1">
        <v>26.67</v>
      </c>
      <c r="DL114" s="1">
        <v>0</v>
      </c>
      <c r="DM114" s="1">
        <f>MAX(DK114:DL114)</f>
        <v>26.67</v>
      </c>
      <c r="DN114" s="29">
        <v>0</v>
      </c>
      <c r="DO114" s="29">
        <v>0</v>
      </c>
      <c r="DP114" s="29">
        <f>MAX(DN114:DO114)</f>
        <v>0</v>
      </c>
      <c r="DQ114" s="1">
        <v>0</v>
      </c>
      <c r="DR114" s="1">
        <v>0</v>
      </c>
      <c r="DS114" s="1">
        <f>MAX(DQ114:DR114)</f>
        <v>0</v>
      </c>
      <c r="DT114" s="29">
        <v>0</v>
      </c>
      <c r="DU114" s="29">
        <v>0</v>
      </c>
      <c r="DV114" s="29">
        <f>MAX(DT114:DU114)</f>
        <v>0</v>
      </c>
      <c r="DW114" s="15">
        <f>AVERAGE(DM114,DP114,DS114,DV114)</f>
        <v>6.6675000000000004</v>
      </c>
      <c r="DX114" s="1">
        <v>0</v>
      </c>
      <c r="DY114" s="1">
        <v>0</v>
      </c>
      <c r="DZ114" s="1">
        <f>MAX(DX114:DY114)</f>
        <v>0</v>
      </c>
      <c r="EA114" s="29">
        <v>0</v>
      </c>
      <c r="EB114" s="29">
        <v>0</v>
      </c>
      <c r="EC114" s="29">
        <f>MAX(EA114:EB114)</f>
        <v>0</v>
      </c>
      <c r="ED114" s="1">
        <v>0</v>
      </c>
      <c r="EE114" s="1">
        <v>0</v>
      </c>
      <c r="EF114" s="1">
        <f>MAX(ED114:EE114)</f>
        <v>0</v>
      </c>
      <c r="EG114" s="15">
        <f>AVERAGE(DZ114,EC114,EF114)</f>
        <v>0</v>
      </c>
      <c r="EH114" s="3">
        <v>0.25</v>
      </c>
      <c r="EI114" s="3">
        <v>0.2</v>
      </c>
      <c r="EJ114" s="3">
        <v>0.25</v>
      </c>
      <c r="EK114" s="3">
        <v>0.3</v>
      </c>
      <c r="EL114" s="25">
        <f>MIN(IF(C114="Yes",AQ114+CX114,0),100)</f>
        <v>48</v>
      </c>
      <c r="EM114" s="25">
        <f>IF(EQ114&lt;0,EL114+EQ114*-4,EL114)</f>
        <v>48</v>
      </c>
      <c r="EN114" s="25">
        <f>MIN(IF(C114="Yes",AQ114+DJ114,0), 100)</f>
        <v>13.244285714285713</v>
      </c>
      <c r="EO114" s="25">
        <f>MIN(IF(C114="Yes",AQ114+DW114,0),100)</f>
        <v>7.6675000000000004</v>
      </c>
      <c r="EP114" s="25">
        <f>MIN(IF(C114="Yes",AQ114+EG114,0), 100)</f>
        <v>1</v>
      </c>
      <c r="EQ114" s="26">
        <f>EH114*EL114+EI114*EN114+EJ114*EO114+EK114*EP114</f>
        <v>16.865732142857144</v>
      </c>
      <c r="ER114" s="26">
        <f>EH114*EM114+EI114*EN114+EJ114*EO114+EK114*EP114</f>
        <v>16.865732142857144</v>
      </c>
    </row>
    <row r="115" spans="1:148" customFormat="1" x14ac:dyDescent="0.25">
      <c r="A115">
        <v>1402019049</v>
      </c>
      <c r="B115" t="s">
        <v>107</v>
      </c>
      <c r="C115" s="2" t="s">
        <v>108</v>
      </c>
      <c r="D115" s="6">
        <v>1</v>
      </c>
      <c r="E115" s="6"/>
      <c r="F115" s="7">
        <v>1</v>
      </c>
      <c r="G115" s="7"/>
      <c r="H115" s="6">
        <v>1</v>
      </c>
      <c r="I115" s="6"/>
      <c r="J115" s="7"/>
      <c r="K115" s="7"/>
      <c r="L115" s="6"/>
      <c r="M115" s="8"/>
      <c r="N115" s="7"/>
      <c r="O115" s="7"/>
      <c r="P115" s="6"/>
      <c r="Q115" s="8"/>
      <c r="R115" s="7"/>
      <c r="S115" s="7"/>
      <c r="T115" s="6"/>
      <c r="U115" s="6"/>
      <c r="V115" s="7"/>
      <c r="W115" s="7"/>
      <c r="X115" s="6"/>
      <c r="Y115" s="6"/>
      <c r="Z115" s="7"/>
      <c r="AA115" s="7"/>
      <c r="AB115" s="6"/>
      <c r="AC115" s="6"/>
      <c r="AD115" s="7"/>
      <c r="AE115" s="8"/>
      <c r="AF115" s="10">
        <v>14</v>
      </c>
      <c r="AG115" s="10">
        <v>10</v>
      </c>
      <c r="AH115" s="10">
        <f>COUNT(D115:AE115)</f>
        <v>3</v>
      </c>
      <c r="AI115" s="22">
        <f>IF(C115="Yes",(AF115-AH115+(CX115-50)/AG115)/AF115,0)</f>
        <v>0.81428571428571428</v>
      </c>
      <c r="AJ115" s="11">
        <f>SUM(D115:AE115)</f>
        <v>3</v>
      </c>
      <c r="AK115" s="10">
        <f>MAX(AJ115-AL115-AM115,0)*-1</f>
        <v>0</v>
      </c>
      <c r="AL115" s="10">
        <v>10</v>
      </c>
      <c r="AM115" s="10">
        <v>3</v>
      </c>
      <c r="AN115" s="7">
        <f>AJ115+AK115+AO115</f>
        <v>3</v>
      </c>
      <c r="AO115" s="6"/>
      <c r="AP115" s="3">
        <v>0.5</v>
      </c>
      <c r="AQ115" s="15">
        <f>MIN(AN115,AL115)*AP115</f>
        <v>1.5</v>
      </c>
      <c r="AR115" s="6">
        <v>0</v>
      </c>
      <c r="AS115" s="6">
        <v>0</v>
      </c>
      <c r="AT115" s="6">
        <v>4</v>
      </c>
      <c r="AU115" s="6">
        <v>0</v>
      </c>
      <c r="AV115" s="7"/>
      <c r="AW115" s="7">
        <v>0</v>
      </c>
      <c r="AX115" s="7"/>
      <c r="AY115" s="7">
        <v>0</v>
      </c>
      <c r="AZ115" s="6"/>
      <c r="BA115" s="6">
        <v>0</v>
      </c>
      <c r="BB115" s="6"/>
      <c r="BC115" s="6">
        <v>0</v>
      </c>
      <c r="BD115" s="7"/>
      <c r="BE115" s="7">
        <f>IF(DM115&gt;=70, 5, 0)</f>
        <v>0</v>
      </c>
      <c r="BF115" s="7"/>
      <c r="BG115" s="7"/>
      <c r="BH115" s="7">
        <v>0</v>
      </c>
      <c r="BI115" s="6"/>
      <c r="BJ115" s="6">
        <f>IF(DZ115&gt;=70, 6, 0)</f>
        <v>0</v>
      </c>
      <c r="BK115" s="6">
        <v>0</v>
      </c>
      <c r="BL115" s="7"/>
      <c r="BM115" s="7"/>
      <c r="BN115" s="7"/>
      <c r="BO115" s="6"/>
      <c r="BP115" s="6">
        <f>IF(EC115&gt;=70, 6, 0)</f>
        <v>0</v>
      </c>
      <c r="BQ115" s="6"/>
      <c r="BR115" s="7"/>
      <c r="BS115" s="7"/>
      <c r="BT115" s="7"/>
      <c r="BU115" s="6"/>
      <c r="BV115" s="6">
        <f>IF(DP115&gt;=70, 5, 0)</f>
        <v>0</v>
      </c>
      <c r="BW115" s="6"/>
      <c r="BX115" s="6"/>
      <c r="BY115" s="6"/>
      <c r="BZ115" s="7"/>
      <c r="CA115" s="7"/>
      <c r="CB115" s="7"/>
      <c r="CC115" s="6"/>
      <c r="CD115" s="6">
        <f>IF(DS115&gt;=70, 5, 0)</f>
        <v>0</v>
      </c>
      <c r="CE115" s="6"/>
      <c r="CF115" s="6"/>
      <c r="CG115" s="6"/>
      <c r="CH115" s="7"/>
      <c r="CI115" s="7"/>
      <c r="CJ115" s="7"/>
      <c r="CK115" s="6"/>
      <c r="CL115" s="6">
        <f>IF(DV115&gt;=70, 5, 0)</f>
        <v>0</v>
      </c>
      <c r="CM115" s="6"/>
      <c r="CN115" s="6"/>
      <c r="CO115" s="6"/>
      <c r="CP115" s="7"/>
      <c r="CQ115" s="7">
        <f>IF(EF115&gt;=70, 6, 0)</f>
        <v>0</v>
      </c>
      <c r="CR115" s="7"/>
      <c r="CS115" s="6"/>
      <c r="CT115" s="7"/>
      <c r="CU115" s="6"/>
      <c r="CV115" s="10">
        <f>SUM(AR115:CU115)</f>
        <v>4</v>
      </c>
      <c r="CW115" s="10">
        <v>50</v>
      </c>
      <c r="CX115" s="17">
        <f>CV115+CW115</f>
        <v>54</v>
      </c>
      <c r="CY115" s="1">
        <v>34.29</v>
      </c>
      <c r="CZ115" s="18">
        <v>0</v>
      </c>
      <c r="DA115" s="18">
        <v>0</v>
      </c>
      <c r="DB115" s="29">
        <f>AVERAGE(CZ115:DA115)</f>
        <v>0</v>
      </c>
      <c r="DC115" s="1">
        <v>0</v>
      </c>
      <c r="DD115" s="29">
        <v>0</v>
      </c>
      <c r="DE115" s="1">
        <v>0</v>
      </c>
      <c r="DF115" s="29">
        <v>0</v>
      </c>
      <c r="DG115" s="18">
        <v>0</v>
      </c>
      <c r="DH115" s="18">
        <v>0</v>
      </c>
      <c r="DI115" s="1">
        <f>AVERAGE(DG115:DH115)</f>
        <v>0</v>
      </c>
      <c r="DJ115" s="15">
        <f>AVERAGE(CY115,DB115:DF115,DI115)</f>
        <v>4.8985714285714286</v>
      </c>
      <c r="DK115" s="1">
        <v>13.33</v>
      </c>
      <c r="DL115" s="1">
        <v>0</v>
      </c>
      <c r="DM115" s="1">
        <f>MAX(DK115:DL115)</f>
        <v>13.33</v>
      </c>
      <c r="DN115" s="29">
        <v>0</v>
      </c>
      <c r="DO115" s="29">
        <v>0</v>
      </c>
      <c r="DP115" s="29">
        <f>MAX(DN115:DO115)</f>
        <v>0</v>
      </c>
      <c r="DQ115" s="1">
        <v>0</v>
      </c>
      <c r="DR115" s="1">
        <v>0</v>
      </c>
      <c r="DS115" s="1">
        <f>MAX(DQ115:DR115)</f>
        <v>0</v>
      </c>
      <c r="DT115" s="29">
        <v>0</v>
      </c>
      <c r="DU115" s="29">
        <v>0</v>
      </c>
      <c r="DV115" s="29">
        <f>MAX(DT115:DU115)</f>
        <v>0</v>
      </c>
      <c r="DW115" s="15">
        <f>AVERAGE(DM115,DP115,DS115,DV115)</f>
        <v>3.3325</v>
      </c>
      <c r="DX115" s="1">
        <v>0</v>
      </c>
      <c r="DY115" s="1">
        <v>0</v>
      </c>
      <c r="DZ115" s="1">
        <f>MAX(DX115:DY115)</f>
        <v>0</v>
      </c>
      <c r="EA115" s="29">
        <v>0</v>
      </c>
      <c r="EB115" s="29">
        <v>0</v>
      </c>
      <c r="EC115" s="29">
        <f>MAX(EA115:EB115)</f>
        <v>0</v>
      </c>
      <c r="ED115" s="1">
        <v>0</v>
      </c>
      <c r="EE115" s="1">
        <v>0</v>
      </c>
      <c r="EF115" s="1">
        <f>MAX(ED115:EE115)</f>
        <v>0</v>
      </c>
      <c r="EG115" s="15">
        <f>AVERAGE(DZ115,EC115,EF115)</f>
        <v>0</v>
      </c>
      <c r="EH115" s="3">
        <v>0.25</v>
      </c>
      <c r="EI115" s="3">
        <v>0.2</v>
      </c>
      <c r="EJ115" s="3">
        <v>0.25</v>
      </c>
      <c r="EK115" s="3">
        <v>0.3</v>
      </c>
      <c r="EL115" s="25">
        <f>MIN(IF(C115="Yes",AQ115+CX115,0),100)</f>
        <v>55.5</v>
      </c>
      <c r="EM115" s="25">
        <f>IF(EQ115&lt;0,EL115+EQ115*-4,EL115)</f>
        <v>55.5</v>
      </c>
      <c r="EN115" s="25">
        <f>MIN(IF(C115="Yes",AQ115+DJ115,0), 100)</f>
        <v>6.3985714285714286</v>
      </c>
      <c r="EO115" s="25">
        <f>MIN(IF(C115="Yes",AQ115+DW115,0),100)</f>
        <v>4.8324999999999996</v>
      </c>
      <c r="EP115" s="25">
        <f>MIN(IF(C115="Yes",AQ115+EG115,0), 100)</f>
        <v>1.5</v>
      </c>
      <c r="EQ115" s="26">
        <f>EH115*EL115+EI115*EN115+EJ115*EO115+EK115*EP115</f>
        <v>16.812839285714286</v>
      </c>
      <c r="ER115" s="26">
        <f>EH115*EM115+EI115*EN115+EJ115*EO115+EK115*EP115</f>
        <v>16.812839285714286</v>
      </c>
    </row>
    <row r="116" spans="1:148" customFormat="1" x14ac:dyDescent="0.25">
      <c r="A116">
        <v>1402019097</v>
      </c>
      <c r="B116" t="s">
        <v>105</v>
      </c>
      <c r="C116" s="2" t="s">
        <v>108</v>
      </c>
      <c r="D116" s="6"/>
      <c r="E116" s="6"/>
      <c r="F116" s="7"/>
      <c r="G116" s="7"/>
      <c r="H116" s="6">
        <v>1</v>
      </c>
      <c r="I116" s="6">
        <v>1</v>
      </c>
      <c r="J116" s="7"/>
      <c r="K116" s="7"/>
      <c r="L116" s="6"/>
      <c r="M116" s="8"/>
      <c r="N116" s="7"/>
      <c r="O116" s="7"/>
      <c r="P116" s="6"/>
      <c r="Q116" s="8"/>
      <c r="R116" s="7"/>
      <c r="S116" s="7"/>
      <c r="T116" s="6"/>
      <c r="U116" s="6"/>
      <c r="V116" s="7"/>
      <c r="W116" s="7"/>
      <c r="X116" s="6"/>
      <c r="Y116" s="6"/>
      <c r="Z116" s="7"/>
      <c r="AA116" s="7"/>
      <c r="AB116" s="6"/>
      <c r="AC116" s="6"/>
      <c r="AD116" s="7"/>
      <c r="AE116" s="8"/>
      <c r="AF116" s="10">
        <v>14</v>
      </c>
      <c r="AG116" s="10">
        <v>10</v>
      </c>
      <c r="AH116" s="10">
        <f>COUNT(D116:AE116)</f>
        <v>2</v>
      </c>
      <c r="AI116" s="22">
        <f>IF(C116="Yes",(AF116-AH116+(CX116-50)/AG116)/AF116,0)</f>
        <v>0.83571428571428563</v>
      </c>
      <c r="AJ116" s="11">
        <f>SUM(D116:AE116)</f>
        <v>2</v>
      </c>
      <c r="AK116" s="10">
        <f>MAX(AJ116-AL116-AM116,0)*-1</f>
        <v>0</v>
      </c>
      <c r="AL116" s="10">
        <v>10</v>
      </c>
      <c r="AM116" s="10">
        <v>3</v>
      </c>
      <c r="AN116" s="7">
        <f>AJ116+AK116+AO116</f>
        <v>2</v>
      </c>
      <c r="AO116" s="6"/>
      <c r="AP116" s="3">
        <v>0.5</v>
      </c>
      <c r="AQ116" s="15">
        <f>MIN(AN116,AL116)*AP116</f>
        <v>1</v>
      </c>
      <c r="AR116" s="6">
        <v>0</v>
      </c>
      <c r="AS116" s="6">
        <v>0</v>
      </c>
      <c r="AT116" s="6">
        <v>7</v>
      </c>
      <c r="AU116" s="6">
        <v>0</v>
      </c>
      <c r="AV116" s="7"/>
      <c r="AW116" s="7">
        <v>0</v>
      </c>
      <c r="AX116" s="7"/>
      <c r="AY116" s="7">
        <v>-5</v>
      </c>
      <c r="AZ116" s="6"/>
      <c r="BA116" s="6">
        <v>0</v>
      </c>
      <c r="BB116" s="6"/>
      <c r="BC116" s="6">
        <v>-5</v>
      </c>
      <c r="BD116" s="7"/>
      <c r="BE116" s="7">
        <f>IF(DM116&gt;=70, 5, 0)</f>
        <v>0</v>
      </c>
      <c r="BF116" s="7"/>
      <c r="BG116" s="7"/>
      <c r="BH116" s="7">
        <v>0</v>
      </c>
      <c r="BI116" s="6"/>
      <c r="BJ116" s="6">
        <f>IF(DZ116&gt;=70, 6, 0)</f>
        <v>0</v>
      </c>
      <c r="BK116" s="6">
        <v>0</v>
      </c>
      <c r="BL116" s="7"/>
      <c r="BM116" s="7"/>
      <c r="BN116" s="7"/>
      <c r="BO116" s="6"/>
      <c r="BP116" s="6">
        <f>IF(EC116&gt;=70, 6, 0)</f>
        <v>0</v>
      </c>
      <c r="BQ116" s="6"/>
      <c r="BR116" s="7"/>
      <c r="BS116" s="7"/>
      <c r="BT116" s="7"/>
      <c r="BU116" s="6"/>
      <c r="BV116" s="6">
        <f>IF(DP116&gt;=70, 5, 0)</f>
        <v>0</v>
      </c>
      <c r="BW116" s="6"/>
      <c r="BX116" s="6"/>
      <c r="BY116" s="6"/>
      <c r="BZ116" s="7"/>
      <c r="CA116" s="7"/>
      <c r="CB116" s="7"/>
      <c r="CC116" s="6"/>
      <c r="CD116" s="6">
        <f>IF(DS116&gt;=70, 5, 0)</f>
        <v>0</v>
      </c>
      <c r="CE116" s="6"/>
      <c r="CF116" s="6"/>
      <c r="CG116" s="6"/>
      <c r="CH116" s="7"/>
      <c r="CI116" s="7"/>
      <c r="CJ116" s="7"/>
      <c r="CK116" s="6"/>
      <c r="CL116" s="6">
        <f>IF(DV116&gt;=70, 5, 0)</f>
        <v>0</v>
      </c>
      <c r="CM116" s="6"/>
      <c r="CN116" s="6"/>
      <c r="CO116" s="6"/>
      <c r="CP116" s="7"/>
      <c r="CQ116" s="7">
        <f>IF(EF116&gt;=70, 6, 0)</f>
        <v>0</v>
      </c>
      <c r="CR116" s="7"/>
      <c r="CS116" s="6"/>
      <c r="CT116" s="7"/>
      <c r="CU116" s="6"/>
      <c r="CV116" s="10">
        <f>SUM(AR116:CU116)</f>
        <v>-3</v>
      </c>
      <c r="CW116" s="10">
        <v>50</v>
      </c>
      <c r="CX116" s="17">
        <f>CV116+CW116</f>
        <v>47</v>
      </c>
      <c r="CY116" s="1">
        <v>82.86</v>
      </c>
      <c r="CZ116" s="18">
        <v>0</v>
      </c>
      <c r="DA116" s="18">
        <v>0</v>
      </c>
      <c r="DB116" s="29">
        <f>AVERAGE(CZ116:DA116)</f>
        <v>0</v>
      </c>
      <c r="DC116" s="1">
        <v>0</v>
      </c>
      <c r="DD116" s="29">
        <v>0</v>
      </c>
      <c r="DE116" s="1">
        <v>0</v>
      </c>
      <c r="DF116" s="29">
        <v>0</v>
      </c>
      <c r="DG116" s="18">
        <v>0</v>
      </c>
      <c r="DH116" s="18">
        <v>0</v>
      </c>
      <c r="DI116" s="1">
        <f>AVERAGE(DG116:DH116)</f>
        <v>0</v>
      </c>
      <c r="DJ116" s="15">
        <f>AVERAGE(CY116,DB116:DF116,DI116)</f>
        <v>11.837142857142856</v>
      </c>
      <c r="DK116" s="1">
        <v>26.67</v>
      </c>
      <c r="DL116" s="1">
        <v>0</v>
      </c>
      <c r="DM116" s="1">
        <f>MAX(DK116:DL116)</f>
        <v>26.67</v>
      </c>
      <c r="DN116" s="29">
        <v>0</v>
      </c>
      <c r="DO116" s="29">
        <v>0</v>
      </c>
      <c r="DP116" s="29">
        <f>MAX(DN116:DO116)</f>
        <v>0</v>
      </c>
      <c r="DQ116" s="1">
        <v>0</v>
      </c>
      <c r="DR116" s="1">
        <v>0</v>
      </c>
      <c r="DS116" s="1">
        <f>MAX(DQ116:DR116)</f>
        <v>0</v>
      </c>
      <c r="DT116" s="29">
        <v>0</v>
      </c>
      <c r="DU116" s="29">
        <v>0</v>
      </c>
      <c r="DV116" s="29">
        <f>MAX(DT116:DU116)</f>
        <v>0</v>
      </c>
      <c r="DW116" s="15">
        <f>AVERAGE(DM116,DP116,DS116,DV116)</f>
        <v>6.6675000000000004</v>
      </c>
      <c r="DX116" s="1">
        <v>0</v>
      </c>
      <c r="DY116" s="1">
        <v>0</v>
      </c>
      <c r="DZ116" s="1">
        <f>MAX(DX116:DY116)</f>
        <v>0</v>
      </c>
      <c r="EA116" s="29">
        <v>0</v>
      </c>
      <c r="EB116" s="29">
        <v>0</v>
      </c>
      <c r="EC116" s="29">
        <f>MAX(EA116:EB116)</f>
        <v>0</v>
      </c>
      <c r="ED116" s="1">
        <v>0</v>
      </c>
      <c r="EE116" s="1">
        <v>0</v>
      </c>
      <c r="EF116" s="1">
        <f>MAX(ED116:EE116)</f>
        <v>0</v>
      </c>
      <c r="EG116" s="15">
        <f>AVERAGE(DZ116,EC116,EF116)</f>
        <v>0</v>
      </c>
      <c r="EH116" s="3">
        <v>0.25</v>
      </c>
      <c r="EI116" s="3">
        <v>0.2</v>
      </c>
      <c r="EJ116" s="3">
        <v>0.25</v>
      </c>
      <c r="EK116" s="3">
        <v>0.3</v>
      </c>
      <c r="EL116" s="25">
        <f>MIN(IF(C116="Yes",AQ116+CX116,0),100)</f>
        <v>48</v>
      </c>
      <c r="EM116" s="25">
        <f>IF(EQ116&lt;0,EL116+EQ116*-4,EL116)</f>
        <v>48</v>
      </c>
      <c r="EN116" s="25">
        <f>MIN(IF(C116="Yes",AQ116+DJ116,0), 100)</f>
        <v>12.837142857142856</v>
      </c>
      <c r="EO116" s="25">
        <f>MIN(IF(C116="Yes",AQ116+DW116,0),100)</f>
        <v>7.6675000000000004</v>
      </c>
      <c r="EP116" s="25">
        <f>MIN(IF(C116="Yes",AQ116+EG116,0), 100)</f>
        <v>1</v>
      </c>
      <c r="EQ116" s="26">
        <f>EH116*EL116+EI116*EN116+EJ116*EO116+EK116*EP116</f>
        <v>16.784303571428573</v>
      </c>
      <c r="ER116" s="26">
        <f>EH116*EM116+EI116*EN116+EJ116*EO116+EK116*EP116</f>
        <v>16.784303571428573</v>
      </c>
    </row>
    <row r="117" spans="1:148" customFormat="1" x14ac:dyDescent="0.25">
      <c r="A117">
        <v>1402018185</v>
      </c>
      <c r="B117" t="s">
        <v>106</v>
      </c>
      <c r="C117" s="2" t="s">
        <v>108</v>
      </c>
      <c r="D117" s="6"/>
      <c r="E117" s="6"/>
      <c r="F117" s="7">
        <v>1</v>
      </c>
      <c r="G117" s="7">
        <v>1</v>
      </c>
      <c r="H117" s="6"/>
      <c r="I117" s="6"/>
      <c r="J117" s="7"/>
      <c r="K117" s="7"/>
      <c r="L117" s="6">
        <v>1</v>
      </c>
      <c r="M117" s="8"/>
      <c r="N117" s="7"/>
      <c r="O117" s="7"/>
      <c r="P117" s="6"/>
      <c r="Q117" s="8"/>
      <c r="R117" s="7"/>
      <c r="S117" s="7"/>
      <c r="T117" s="6"/>
      <c r="U117" s="6"/>
      <c r="V117" s="7"/>
      <c r="W117" s="7"/>
      <c r="X117" s="6"/>
      <c r="Y117" s="6"/>
      <c r="Z117" s="7"/>
      <c r="AA117" s="7"/>
      <c r="AB117" s="6"/>
      <c r="AC117" s="6"/>
      <c r="AD117" s="7"/>
      <c r="AE117" s="8"/>
      <c r="AF117" s="10">
        <v>14</v>
      </c>
      <c r="AG117" s="10">
        <v>10</v>
      </c>
      <c r="AH117" s="10">
        <f>COUNT(D117:AE117)</f>
        <v>3</v>
      </c>
      <c r="AI117" s="22">
        <f>IF(C117="Yes",(AF117-AH117+(CX117-50)/AG117)/AF117,0)</f>
        <v>0.79285714285714282</v>
      </c>
      <c r="AJ117" s="11">
        <f>SUM(D117:AE117)</f>
        <v>3</v>
      </c>
      <c r="AK117" s="10">
        <f>MAX(AJ117-AL117-AM117,0)*-1</f>
        <v>0</v>
      </c>
      <c r="AL117" s="10">
        <v>10</v>
      </c>
      <c r="AM117" s="10">
        <v>3</v>
      </c>
      <c r="AN117" s="7">
        <f>AJ117+AK117+AO117</f>
        <v>3</v>
      </c>
      <c r="AO117" s="6"/>
      <c r="AP117" s="3">
        <v>0.5</v>
      </c>
      <c r="AQ117" s="15">
        <f>MIN(AN117,AL117)*AP117</f>
        <v>1.5</v>
      </c>
      <c r="AR117" s="6">
        <v>0</v>
      </c>
      <c r="AS117" s="6">
        <v>0</v>
      </c>
      <c r="AT117" s="6">
        <v>1</v>
      </c>
      <c r="AU117" s="6">
        <v>0</v>
      </c>
      <c r="AV117" s="7"/>
      <c r="AW117" s="7">
        <v>0</v>
      </c>
      <c r="AX117" s="7"/>
      <c r="AY117" s="7">
        <v>0</v>
      </c>
      <c r="AZ117" s="6"/>
      <c r="BA117" s="6">
        <v>0</v>
      </c>
      <c r="BB117" s="6"/>
      <c r="BC117" s="6">
        <v>0</v>
      </c>
      <c r="BD117" s="7"/>
      <c r="BE117" s="7">
        <f>IF(DM117&gt;=70, 5, 0)</f>
        <v>0</v>
      </c>
      <c r="BF117" s="7"/>
      <c r="BG117" s="7"/>
      <c r="BH117" s="7">
        <v>0</v>
      </c>
      <c r="BI117" s="6"/>
      <c r="BJ117" s="6">
        <f>IF(DZ117&gt;=70, 6, 0)</f>
        <v>0</v>
      </c>
      <c r="BK117" s="6">
        <v>0</v>
      </c>
      <c r="BL117" s="7"/>
      <c r="BM117" s="7"/>
      <c r="BN117" s="7"/>
      <c r="BO117" s="6"/>
      <c r="BP117" s="6">
        <f>IF(EC117&gt;=70, 6, 0)</f>
        <v>0</v>
      </c>
      <c r="BQ117" s="6"/>
      <c r="BR117" s="7"/>
      <c r="BS117" s="7"/>
      <c r="BT117" s="7"/>
      <c r="BU117" s="6"/>
      <c r="BV117" s="6">
        <f>IF(DP117&gt;=70, 5, 0)</f>
        <v>0</v>
      </c>
      <c r="BW117" s="6"/>
      <c r="BX117" s="6"/>
      <c r="BY117" s="6"/>
      <c r="BZ117" s="7"/>
      <c r="CA117" s="7"/>
      <c r="CB117" s="7"/>
      <c r="CC117" s="6"/>
      <c r="CD117" s="6">
        <f>IF(DS117&gt;=70, 5, 0)</f>
        <v>0</v>
      </c>
      <c r="CE117" s="6"/>
      <c r="CF117" s="6"/>
      <c r="CG117" s="6"/>
      <c r="CH117" s="7"/>
      <c r="CI117" s="7"/>
      <c r="CJ117" s="7"/>
      <c r="CK117" s="6"/>
      <c r="CL117" s="6">
        <f>IF(DV117&gt;=70, 5, 0)</f>
        <v>0</v>
      </c>
      <c r="CM117" s="6"/>
      <c r="CN117" s="6"/>
      <c r="CO117" s="6"/>
      <c r="CP117" s="7"/>
      <c r="CQ117" s="7">
        <f>IF(EF117&gt;=70, 6, 0)</f>
        <v>0</v>
      </c>
      <c r="CR117" s="7"/>
      <c r="CS117" s="6"/>
      <c r="CT117" s="7"/>
      <c r="CU117" s="6"/>
      <c r="CV117" s="10">
        <f>SUM(AR117:CU117)</f>
        <v>1</v>
      </c>
      <c r="CW117" s="10">
        <v>50</v>
      </c>
      <c r="CX117" s="17">
        <f>CV117+CW117</f>
        <v>51</v>
      </c>
      <c r="CY117" s="1">
        <v>42.86</v>
      </c>
      <c r="CZ117" s="18">
        <v>0</v>
      </c>
      <c r="DA117" s="18">
        <v>0</v>
      </c>
      <c r="DB117" s="29">
        <f>AVERAGE(CZ117:DA117)</f>
        <v>0</v>
      </c>
      <c r="DC117" s="1">
        <v>0</v>
      </c>
      <c r="DD117" s="29">
        <v>0</v>
      </c>
      <c r="DE117" s="1">
        <v>0</v>
      </c>
      <c r="DF117" s="29">
        <v>0</v>
      </c>
      <c r="DG117" s="18">
        <v>0</v>
      </c>
      <c r="DH117" s="18">
        <v>0</v>
      </c>
      <c r="DI117" s="1">
        <f>AVERAGE(DG117:DH117)</f>
        <v>0</v>
      </c>
      <c r="DJ117" s="15">
        <f>AVERAGE(CY117,DB117:DF117,DI117)</f>
        <v>6.1228571428571428</v>
      </c>
      <c r="DK117" s="1">
        <v>20</v>
      </c>
      <c r="DL117" s="1">
        <v>0</v>
      </c>
      <c r="DM117" s="1">
        <f>MAX(DK117:DL117)</f>
        <v>20</v>
      </c>
      <c r="DN117" s="29">
        <v>0</v>
      </c>
      <c r="DO117" s="29">
        <v>0</v>
      </c>
      <c r="DP117" s="29">
        <f>MAX(DN117:DO117)</f>
        <v>0</v>
      </c>
      <c r="DQ117" s="1">
        <v>0</v>
      </c>
      <c r="DR117" s="1">
        <v>0</v>
      </c>
      <c r="DS117" s="1">
        <f>MAX(DQ117:DR117)</f>
        <v>0</v>
      </c>
      <c r="DT117" s="29">
        <v>0</v>
      </c>
      <c r="DU117" s="29">
        <v>0</v>
      </c>
      <c r="DV117" s="29">
        <f>MAX(DT117:DU117)</f>
        <v>0</v>
      </c>
      <c r="DW117" s="15">
        <f>AVERAGE(DM117,DP117,DS117,DV117)</f>
        <v>5</v>
      </c>
      <c r="DX117" s="1">
        <v>0</v>
      </c>
      <c r="DY117" s="1">
        <v>0</v>
      </c>
      <c r="DZ117" s="1">
        <f>MAX(DX117:DY117)</f>
        <v>0</v>
      </c>
      <c r="EA117" s="29">
        <v>0</v>
      </c>
      <c r="EB117" s="29">
        <v>0</v>
      </c>
      <c r="EC117" s="29">
        <f>MAX(EA117:EB117)</f>
        <v>0</v>
      </c>
      <c r="ED117" s="1">
        <v>0</v>
      </c>
      <c r="EE117" s="1">
        <v>0</v>
      </c>
      <c r="EF117" s="1">
        <f>MAX(ED117:EE117)</f>
        <v>0</v>
      </c>
      <c r="EG117" s="15">
        <f>AVERAGE(DZ117,EC117,EF117)</f>
        <v>0</v>
      </c>
      <c r="EH117" s="3">
        <v>0.25</v>
      </c>
      <c r="EI117" s="3">
        <v>0.2</v>
      </c>
      <c r="EJ117" s="3">
        <v>0.25</v>
      </c>
      <c r="EK117" s="3">
        <v>0.3</v>
      </c>
      <c r="EL117" s="25">
        <f>MIN(IF(C117="Yes",AQ117+CX117,0),100)</f>
        <v>52.5</v>
      </c>
      <c r="EM117" s="25">
        <f>IF(EQ117&lt;0,EL117+EQ117*-4,EL117)</f>
        <v>52.5</v>
      </c>
      <c r="EN117" s="25">
        <f>MIN(IF(C117="Yes",AQ117+DJ117,0), 100)</f>
        <v>7.6228571428571428</v>
      </c>
      <c r="EO117" s="25">
        <f>MIN(IF(C117="Yes",AQ117+DW117,0),100)</f>
        <v>6.5</v>
      </c>
      <c r="EP117" s="25">
        <f>MIN(IF(C117="Yes",AQ117+EG117,0), 100)</f>
        <v>1.5</v>
      </c>
      <c r="EQ117" s="26">
        <f>EH117*EL117+EI117*EN117+EJ117*EO117+EK117*EP117</f>
        <v>16.724571428571426</v>
      </c>
      <c r="ER117" s="26">
        <f>EH117*EM117+EI117*EN117+EJ117*EO117+EK117*EP117</f>
        <v>16.724571428571426</v>
      </c>
    </row>
    <row r="118" spans="1:148" customFormat="1" x14ac:dyDescent="0.25">
      <c r="A118">
        <v>1402016129</v>
      </c>
      <c r="B118" t="s">
        <v>105</v>
      </c>
      <c r="C118" s="2" t="s">
        <v>108</v>
      </c>
      <c r="D118" s="6"/>
      <c r="E118" s="6"/>
      <c r="F118" s="7"/>
      <c r="G118" s="7"/>
      <c r="H118" s="6">
        <v>0</v>
      </c>
      <c r="I118" s="6">
        <v>1</v>
      </c>
      <c r="J118" s="7"/>
      <c r="K118" s="7"/>
      <c r="L118" s="6"/>
      <c r="M118" s="8"/>
      <c r="N118" s="7"/>
      <c r="O118" s="7"/>
      <c r="P118" s="6"/>
      <c r="Q118" s="8"/>
      <c r="R118" s="7"/>
      <c r="S118" s="7"/>
      <c r="T118" s="6"/>
      <c r="U118" s="6"/>
      <c r="V118" s="7"/>
      <c r="W118" s="7"/>
      <c r="X118" s="6"/>
      <c r="Y118" s="6"/>
      <c r="Z118" s="7"/>
      <c r="AA118" s="7"/>
      <c r="AB118" s="6"/>
      <c r="AC118" s="6"/>
      <c r="AD118" s="7"/>
      <c r="AE118" s="8"/>
      <c r="AF118" s="10">
        <v>14</v>
      </c>
      <c r="AG118" s="10">
        <v>10</v>
      </c>
      <c r="AH118" s="10">
        <f>COUNT(D118:AE118)</f>
        <v>2</v>
      </c>
      <c r="AI118" s="22">
        <f>IF(C118="Yes",(AF118-AH118+(CX118-50)/AG118)/AF118,0)</f>
        <v>0.84285714285714286</v>
      </c>
      <c r="AJ118" s="11">
        <f>SUM(D118:AE118)</f>
        <v>1</v>
      </c>
      <c r="AK118" s="10">
        <f>MAX(AJ118-AL118-AM118,0)*-1</f>
        <v>0</v>
      </c>
      <c r="AL118" s="10">
        <v>10</v>
      </c>
      <c r="AM118" s="10">
        <v>3</v>
      </c>
      <c r="AN118" s="7">
        <f>AJ118+AK118+AO118</f>
        <v>1</v>
      </c>
      <c r="AO118" s="6"/>
      <c r="AP118" s="3">
        <v>0.5</v>
      </c>
      <c r="AQ118" s="15">
        <f>MIN(AN118,AL118)*AP118</f>
        <v>0.5</v>
      </c>
      <c r="AR118" s="6">
        <v>0</v>
      </c>
      <c r="AS118" s="6">
        <v>0</v>
      </c>
      <c r="AT118" s="6">
        <v>0</v>
      </c>
      <c r="AU118" s="6">
        <v>0</v>
      </c>
      <c r="AV118" s="7"/>
      <c r="AW118" s="7">
        <v>0</v>
      </c>
      <c r="AX118" s="7"/>
      <c r="AY118" s="7">
        <v>0</v>
      </c>
      <c r="AZ118" s="6"/>
      <c r="BA118" s="6">
        <v>3</v>
      </c>
      <c r="BB118" s="6"/>
      <c r="BC118" s="6">
        <v>0</v>
      </c>
      <c r="BD118" s="7"/>
      <c r="BE118" s="7">
        <f>IF(DM118&gt;=70, 5, 0)</f>
        <v>0</v>
      </c>
      <c r="BF118" s="7"/>
      <c r="BG118" s="7"/>
      <c r="BH118" s="7">
        <v>0</v>
      </c>
      <c r="BI118" s="6"/>
      <c r="BJ118" s="6">
        <f>IF(DZ118&gt;=70, 6, 0)</f>
        <v>0</v>
      </c>
      <c r="BK118" s="6">
        <v>-5</v>
      </c>
      <c r="BL118" s="7"/>
      <c r="BM118" s="7"/>
      <c r="BN118" s="7"/>
      <c r="BO118" s="6"/>
      <c r="BP118" s="6">
        <f>IF(EC118&gt;=70, 6, 0)</f>
        <v>0</v>
      </c>
      <c r="BQ118" s="6"/>
      <c r="BR118" s="7"/>
      <c r="BS118" s="7"/>
      <c r="BT118" s="7"/>
      <c r="BU118" s="6"/>
      <c r="BV118" s="6">
        <f>IF(DP118&gt;=70, 5, 0)</f>
        <v>0</v>
      </c>
      <c r="BW118" s="6"/>
      <c r="BX118" s="6"/>
      <c r="BY118" s="6"/>
      <c r="BZ118" s="7"/>
      <c r="CA118" s="7"/>
      <c r="CB118" s="7"/>
      <c r="CC118" s="6"/>
      <c r="CD118" s="6">
        <f>IF(DS118&gt;=70, 5, 0)</f>
        <v>0</v>
      </c>
      <c r="CE118" s="6"/>
      <c r="CF118" s="6"/>
      <c r="CG118" s="6"/>
      <c r="CH118" s="7"/>
      <c r="CI118" s="7"/>
      <c r="CJ118" s="7"/>
      <c r="CK118" s="6"/>
      <c r="CL118" s="6">
        <f>IF(DV118&gt;=70, 5, 0)</f>
        <v>0</v>
      </c>
      <c r="CM118" s="6"/>
      <c r="CN118" s="6"/>
      <c r="CO118" s="6"/>
      <c r="CP118" s="7"/>
      <c r="CQ118" s="7">
        <f>IF(EF118&gt;=70, 6, 0)</f>
        <v>0</v>
      </c>
      <c r="CR118" s="7"/>
      <c r="CS118" s="6"/>
      <c r="CT118" s="7"/>
      <c r="CU118" s="6"/>
      <c r="CV118" s="10">
        <f>SUM(AR118:CU118)</f>
        <v>-2</v>
      </c>
      <c r="CW118" s="10">
        <v>50</v>
      </c>
      <c r="CX118" s="17">
        <f>CV118+CW118</f>
        <v>48</v>
      </c>
      <c r="CY118" s="1">
        <v>45.71</v>
      </c>
      <c r="CZ118" s="18">
        <v>0</v>
      </c>
      <c r="DA118" s="18">
        <v>0</v>
      </c>
      <c r="DB118" s="29">
        <f>AVERAGE(CZ118:DA118)</f>
        <v>0</v>
      </c>
      <c r="DC118" s="1">
        <v>0</v>
      </c>
      <c r="DD118" s="29">
        <v>0</v>
      </c>
      <c r="DE118" s="1">
        <v>0</v>
      </c>
      <c r="DF118" s="29">
        <v>0</v>
      </c>
      <c r="DG118" s="18">
        <v>0</v>
      </c>
      <c r="DH118" s="18">
        <v>0</v>
      </c>
      <c r="DI118" s="1">
        <f>AVERAGE(DG118:DH118)</f>
        <v>0</v>
      </c>
      <c r="DJ118" s="15">
        <f>AVERAGE(CY118,DB118:DF118,DI118)</f>
        <v>6.53</v>
      </c>
      <c r="DK118" s="1">
        <v>46.67</v>
      </c>
      <c r="DL118" s="1">
        <v>0</v>
      </c>
      <c r="DM118" s="1">
        <f>MAX(DK118:DL118)</f>
        <v>46.67</v>
      </c>
      <c r="DN118" s="29">
        <v>0</v>
      </c>
      <c r="DO118" s="29">
        <v>0</v>
      </c>
      <c r="DP118" s="29">
        <f>MAX(DN118:DO118)</f>
        <v>0</v>
      </c>
      <c r="DQ118" s="1">
        <v>0</v>
      </c>
      <c r="DR118" s="1">
        <v>0</v>
      </c>
      <c r="DS118" s="1">
        <f>MAX(DQ118:DR118)</f>
        <v>0</v>
      </c>
      <c r="DT118" s="29">
        <v>0</v>
      </c>
      <c r="DU118" s="29">
        <v>0</v>
      </c>
      <c r="DV118" s="29">
        <f>MAX(DT118:DU118)</f>
        <v>0</v>
      </c>
      <c r="DW118" s="15">
        <f>AVERAGE(DM118,DP118,DS118,DV118)</f>
        <v>11.6675</v>
      </c>
      <c r="DX118" s="1">
        <v>0</v>
      </c>
      <c r="DY118" s="1">
        <v>0</v>
      </c>
      <c r="DZ118" s="1">
        <f>MAX(DX118:DY118)</f>
        <v>0</v>
      </c>
      <c r="EA118" s="29">
        <v>0</v>
      </c>
      <c r="EB118" s="29">
        <v>0</v>
      </c>
      <c r="EC118" s="29">
        <f>MAX(EA118:EB118)</f>
        <v>0</v>
      </c>
      <c r="ED118" s="1">
        <v>0</v>
      </c>
      <c r="EE118" s="1">
        <v>0</v>
      </c>
      <c r="EF118" s="1">
        <f>MAX(ED118:EE118)</f>
        <v>0</v>
      </c>
      <c r="EG118" s="15">
        <f>AVERAGE(DZ118,EC118,EF118)</f>
        <v>0</v>
      </c>
      <c r="EH118" s="3">
        <v>0.25</v>
      </c>
      <c r="EI118" s="3">
        <v>0.2</v>
      </c>
      <c r="EJ118" s="3">
        <v>0.25</v>
      </c>
      <c r="EK118" s="3">
        <v>0.3</v>
      </c>
      <c r="EL118" s="25">
        <f>MIN(IF(C118="Yes",AQ118+CX118,0),100)</f>
        <v>48.5</v>
      </c>
      <c r="EM118" s="25">
        <f>IF(EQ118&lt;0,EL118+EQ118*-4,EL118)</f>
        <v>48.5</v>
      </c>
      <c r="EN118" s="25">
        <f>MIN(IF(C118="Yes",AQ118+DJ118,0), 100)</f>
        <v>7.03</v>
      </c>
      <c r="EO118" s="25">
        <f>MIN(IF(C118="Yes",AQ118+DW118,0),100)</f>
        <v>12.1675</v>
      </c>
      <c r="EP118" s="25">
        <f>MIN(IF(C118="Yes",AQ118+EG118,0), 100)</f>
        <v>0.5</v>
      </c>
      <c r="EQ118" s="26">
        <f>EH118*EL118+EI118*EN118+EJ118*EO118+EK118*EP118</f>
        <v>16.722874999999998</v>
      </c>
      <c r="ER118" s="26">
        <f>EH118*EM118+EI118*EN118+EJ118*EO118+EK118*EP118</f>
        <v>16.722874999999998</v>
      </c>
    </row>
    <row r="119" spans="1:148" customFormat="1" x14ac:dyDescent="0.25">
      <c r="A119">
        <v>1402019014</v>
      </c>
      <c r="B119" t="s">
        <v>107</v>
      </c>
      <c r="C119" s="2" t="s">
        <v>108</v>
      </c>
      <c r="D119" s="6"/>
      <c r="E119" s="6"/>
      <c r="F119" s="7"/>
      <c r="G119" s="7"/>
      <c r="H119" s="6">
        <v>0</v>
      </c>
      <c r="I119" s="6"/>
      <c r="J119" s="7"/>
      <c r="K119" s="7"/>
      <c r="L119" s="6"/>
      <c r="M119" s="8"/>
      <c r="N119" s="7"/>
      <c r="O119" s="7"/>
      <c r="P119" s="6"/>
      <c r="Q119" s="8"/>
      <c r="R119" s="7"/>
      <c r="S119" s="7"/>
      <c r="T119" s="6"/>
      <c r="U119" s="6"/>
      <c r="V119" s="7"/>
      <c r="W119" s="7"/>
      <c r="X119" s="6"/>
      <c r="Y119" s="6"/>
      <c r="Z119" s="7"/>
      <c r="AA119" s="7"/>
      <c r="AB119" s="6"/>
      <c r="AC119" s="6"/>
      <c r="AD119" s="7"/>
      <c r="AE119" s="8"/>
      <c r="AF119" s="10">
        <v>14</v>
      </c>
      <c r="AG119" s="10">
        <v>10</v>
      </c>
      <c r="AH119" s="10">
        <f>COUNT(D119:AE119)</f>
        <v>1</v>
      </c>
      <c r="AI119" s="22">
        <f>IF(C119="Yes",(AF119-AH119+(CX119-50)/AG119)/AF119,0)</f>
        <v>0.9</v>
      </c>
      <c r="AJ119" s="11">
        <f>SUM(D119:AE119)</f>
        <v>0</v>
      </c>
      <c r="AK119" s="10">
        <f>MAX(AJ119-AL119-AM119,0)*-1</f>
        <v>0</v>
      </c>
      <c r="AL119" s="10">
        <v>10</v>
      </c>
      <c r="AM119" s="10">
        <v>3</v>
      </c>
      <c r="AN119" s="7">
        <f>AJ119+AK119+AO119</f>
        <v>0</v>
      </c>
      <c r="AO119" s="6"/>
      <c r="AP119" s="3">
        <v>0.5</v>
      </c>
      <c r="AQ119" s="15">
        <f>MIN(AN119,AL119)*AP119</f>
        <v>0</v>
      </c>
      <c r="AR119" s="6">
        <v>0</v>
      </c>
      <c r="AS119" s="6">
        <v>0</v>
      </c>
      <c r="AT119" s="6">
        <v>1</v>
      </c>
      <c r="AU119" s="6">
        <v>0</v>
      </c>
      <c r="AV119" s="7"/>
      <c r="AW119" s="7">
        <v>0</v>
      </c>
      <c r="AX119" s="7"/>
      <c r="AY119" s="7">
        <v>0</v>
      </c>
      <c r="AZ119" s="6"/>
      <c r="BA119" s="6">
        <v>0</v>
      </c>
      <c r="BB119" s="6"/>
      <c r="BC119" s="6">
        <v>0</v>
      </c>
      <c r="BD119" s="7"/>
      <c r="BE119" s="7">
        <f>IF(DM119&gt;=70, 5, 0)</f>
        <v>0</v>
      </c>
      <c r="BF119" s="7"/>
      <c r="BG119" s="7"/>
      <c r="BH119" s="7">
        <v>0</v>
      </c>
      <c r="BI119" s="6"/>
      <c r="BJ119" s="6">
        <f>IF(DZ119&gt;=70, 6, 0)</f>
        <v>0</v>
      </c>
      <c r="BK119" s="6">
        <v>-5</v>
      </c>
      <c r="BL119" s="7"/>
      <c r="BM119" s="7"/>
      <c r="BN119" s="7"/>
      <c r="BO119" s="6"/>
      <c r="BP119" s="6">
        <f>IF(EC119&gt;=70, 6, 0)</f>
        <v>0</v>
      </c>
      <c r="BQ119" s="6"/>
      <c r="BR119" s="7"/>
      <c r="BS119" s="7"/>
      <c r="BT119" s="7"/>
      <c r="BU119" s="6"/>
      <c r="BV119" s="6">
        <f>IF(DP119&gt;=70, 5, 0)</f>
        <v>0</v>
      </c>
      <c r="BW119" s="6"/>
      <c r="BX119" s="6"/>
      <c r="BY119" s="6"/>
      <c r="BZ119" s="7"/>
      <c r="CA119" s="7"/>
      <c r="CB119" s="7"/>
      <c r="CC119" s="6"/>
      <c r="CD119" s="6">
        <f>IF(DS119&gt;=70, 5, 0)</f>
        <v>0</v>
      </c>
      <c r="CE119" s="6"/>
      <c r="CF119" s="6"/>
      <c r="CG119" s="6"/>
      <c r="CH119" s="7"/>
      <c r="CI119" s="7"/>
      <c r="CJ119" s="7"/>
      <c r="CK119" s="6"/>
      <c r="CL119" s="6">
        <f>IF(DV119&gt;=70, 5, 0)</f>
        <v>0</v>
      </c>
      <c r="CM119" s="6"/>
      <c r="CN119" s="6"/>
      <c r="CO119" s="6"/>
      <c r="CP119" s="7"/>
      <c r="CQ119" s="7">
        <f>IF(EF119&gt;=70, 6, 0)</f>
        <v>0</v>
      </c>
      <c r="CR119" s="7"/>
      <c r="CS119" s="6"/>
      <c r="CT119" s="7"/>
      <c r="CU119" s="6"/>
      <c r="CV119" s="10">
        <f>SUM(AR119:CU119)</f>
        <v>-4</v>
      </c>
      <c r="CW119" s="10">
        <v>50</v>
      </c>
      <c r="CX119" s="17">
        <f>CV119+CW119</f>
        <v>46</v>
      </c>
      <c r="CY119" s="1">
        <v>88.57</v>
      </c>
      <c r="CZ119" s="18">
        <v>0</v>
      </c>
      <c r="DA119" s="18">
        <v>0</v>
      </c>
      <c r="DB119" s="29">
        <f>AVERAGE(CZ119:DA119)</f>
        <v>0</v>
      </c>
      <c r="DC119" s="1">
        <v>0</v>
      </c>
      <c r="DD119" s="29">
        <v>0</v>
      </c>
      <c r="DE119" s="1">
        <v>0</v>
      </c>
      <c r="DF119" s="29">
        <v>0</v>
      </c>
      <c r="DG119" s="18">
        <v>0</v>
      </c>
      <c r="DH119" s="18">
        <v>0</v>
      </c>
      <c r="DI119" s="1">
        <f>AVERAGE(DG119:DH119)</f>
        <v>0</v>
      </c>
      <c r="DJ119" s="15">
        <f>AVERAGE(CY119,DB119:DF119,DI119)</f>
        <v>12.652857142857142</v>
      </c>
      <c r="DK119" s="1">
        <v>40</v>
      </c>
      <c r="DL119" s="1">
        <v>0</v>
      </c>
      <c r="DM119" s="1">
        <f>MAX(DK119:DL119)</f>
        <v>40</v>
      </c>
      <c r="DN119" s="29">
        <v>0</v>
      </c>
      <c r="DO119" s="29">
        <v>0</v>
      </c>
      <c r="DP119" s="29">
        <f>MAX(DN119:DO119)</f>
        <v>0</v>
      </c>
      <c r="DQ119" s="1">
        <v>0</v>
      </c>
      <c r="DR119" s="1">
        <v>0</v>
      </c>
      <c r="DS119" s="1">
        <f>MAX(DQ119:DR119)</f>
        <v>0</v>
      </c>
      <c r="DT119" s="29">
        <v>0</v>
      </c>
      <c r="DU119" s="29">
        <v>0</v>
      </c>
      <c r="DV119" s="29">
        <f>MAX(DT119:DU119)</f>
        <v>0</v>
      </c>
      <c r="DW119" s="15">
        <f>AVERAGE(DM119,DP119,DS119,DV119)</f>
        <v>10</v>
      </c>
      <c r="DX119" s="1">
        <v>0</v>
      </c>
      <c r="DY119" s="1">
        <v>0</v>
      </c>
      <c r="DZ119" s="1">
        <f>MAX(DX119:DY119)</f>
        <v>0</v>
      </c>
      <c r="EA119" s="29">
        <v>0</v>
      </c>
      <c r="EB119" s="29">
        <v>0</v>
      </c>
      <c r="EC119" s="29">
        <f>MAX(EA119:EB119)</f>
        <v>0</v>
      </c>
      <c r="ED119" s="1">
        <v>0</v>
      </c>
      <c r="EE119" s="1">
        <v>0</v>
      </c>
      <c r="EF119" s="1">
        <f>MAX(ED119:EE119)</f>
        <v>0</v>
      </c>
      <c r="EG119" s="15">
        <f>AVERAGE(DZ119,EC119,EF119)</f>
        <v>0</v>
      </c>
      <c r="EH119" s="3">
        <v>0.25</v>
      </c>
      <c r="EI119" s="3">
        <v>0.2</v>
      </c>
      <c r="EJ119" s="3">
        <v>0.25</v>
      </c>
      <c r="EK119" s="3">
        <v>0.3</v>
      </c>
      <c r="EL119" s="25">
        <f>MIN(IF(C119="Yes",AQ119+CX119,0),100)</f>
        <v>46</v>
      </c>
      <c r="EM119" s="25">
        <f>IF(EQ119&lt;0,EL119+EQ119*-4,EL119)</f>
        <v>46</v>
      </c>
      <c r="EN119" s="25">
        <f>MIN(IF(C119="Yes",AQ119+DJ119,0), 100)</f>
        <v>12.652857142857142</v>
      </c>
      <c r="EO119" s="25">
        <f>MIN(IF(C119="Yes",AQ119+DW119,0),100)</f>
        <v>10</v>
      </c>
      <c r="EP119" s="25">
        <f>MIN(IF(C119="Yes",AQ119+EG119,0), 100)</f>
        <v>0</v>
      </c>
      <c r="EQ119" s="26">
        <f>EH119*EL119+EI119*EN119+EJ119*EO119+EK119*EP119</f>
        <v>16.530571428571427</v>
      </c>
      <c r="ER119" s="26">
        <f>EH119*EM119+EI119*EN119+EJ119*EO119+EK119*EP119</f>
        <v>16.530571428571427</v>
      </c>
    </row>
    <row r="120" spans="1:148" customFormat="1" x14ac:dyDescent="0.25">
      <c r="A120">
        <v>1402018120</v>
      </c>
      <c r="B120" t="s">
        <v>106</v>
      </c>
      <c r="C120" s="2" t="s">
        <v>108</v>
      </c>
      <c r="D120" s="6">
        <v>1</v>
      </c>
      <c r="E120" s="6">
        <v>1</v>
      </c>
      <c r="F120" s="7">
        <v>1</v>
      </c>
      <c r="G120" s="7">
        <v>1</v>
      </c>
      <c r="H120" s="6">
        <v>2</v>
      </c>
      <c r="I120" s="6"/>
      <c r="J120" s="7"/>
      <c r="K120" s="7"/>
      <c r="L120" s="6"/>
      <c r="M120" s="8"/>
      <c r="N120" s="7"/>
      <c r="O120" s="7"/>
      <c r="P120" s="6"/>
      <c r="Q120" s="8"/>
      <c r="R120" s="7"/>
      <c r="S120" s="7"/>
      <c r="T120" s="6"/>
      <c r="U120" s="6"/>
      <c r="V120" s="7"/>
      <c r="W120" s="7"/>
      <c r="X120" s="6"/>
      <c r="Y120" s="6"/>
      <c r="Z120" s="7"/>
      <c r="AA120" s="7"/>
      <c r="AB120" s="6"/>
      <c r="AC120" s="6"/>
      <c r="AD120" s="7"/>
      <c r="AE120" s="8"/>
      <c r="AF120" s="10">
        <v>14</v>
      </c>
      <c r="AG120" s="10">
        <v>10</v>
      </c>
      <c r="AH120" s="10">
        <f>COUNT(D120:AE120)</f>
        <v>5</v>
      </c>
      <c r="AI120" s="22">
        <f>IF(C120="Yes",(AF120-AH120+(CX120-50)/AG120)/AF120,0)</f>
        <v>0.5</v>
      </c>
      <c r="AJ120" s="11">
        <f>SUM(D120:AE120)</f>
        <v>6</v>
      </c>
      <c r="AK120" s="10">
        <f>MAX(AJ120-AL120-AM120,0)*-1</f>
        <v>0</v>
      </c>
      <c r="AL120" s="10">
        <v>10</v>
      </c>
      <c r="AM120" s="10">
        <v>3</v>
      </c>
      <c r="AN120" s="7">
        <f>AJ120+AK120+AO120</f>
        <v>6</v>
      </c>
      <c r="AO120" s="6"/>
      <c r="AP120" s="3">
        <v>0.5</v>
      </c>
      <c r="AQ120" s="15">
        <f>MIN(AN120,AL120)*AP120</f>
        <v>3</v>
      </c>
      <c r="AR120" s="6">
        <v>0</v>
      </c>
      <c r="AS120" s="6">
        <v>0</v>
      </c>
      <c r="AT120" s="6">
        <v>0</v>
      </c>
      <c r="AU120" s="6">
        <v>0</v>
      </c>
      <c r="AV120" s="7">
        <v>-5</v>
      </c>
      <c r="AW120" s="7">
        <v>0</v>
      </c>
      <c r="AX120" s="7"/>
      <c r="AY120" s="7">
        <v>-5</v>
      </c>
      <c r="AZ120" s="6"/>
      <c r="BA120" s="6">
        <v>0</v>
      </c>
      <c r="BB120" s="6"/>
      <c r="BC120" s="6">
        <v>0</v>
      </c>
      <c r="BD120" s="7"/>
      <c r="BE120" s="7">
        <f>IF(DM120&gt;=70, 5, 0)</f>
        <v>0</v>
      </c>
      <c r="BF120" s="7"/>
      <c r="BG120" s="7"/>
      <c r="BH120" s="7">
        <v>-5</v>
      </c>
      <c r="BI120" s="6"/>
      <c r="BJ120" s="6">
        <f>IF(DZ120&gt;=70, 6, 0)</f>
        <v>0</v>
      </c>
      <c r="BK120" s="6">
        <v>-5</v>
      </c>
      <c r="BL120" s="7"/>
      <c r="BM120" s="7"/>
      <c r="BN120" s="7"/>
      <c r="BO120" s="6"/>
      <c r="BP120" s="6">
        <f>IF(EC120&gt;=70, 6, 0)</f>
        <v>0</v>
      </c>
      <c r="BQ120" s="6"/>
      <c r="BR120" s="7"/>
      <c r="BS120" s="7"/>
      <c r="BT120" s="7"/>
      <c r="BU120" s="6"/>
      <c r="BV120" s="6">
        <f>IF(DP120&gt;=70, 5, 0)</f>
        <v>0</v>
      </c>
      <c r="BW120" s="6"/>
      <c r="BX120" s="6"/>
      <c r="BY120" s="6"/>
      <c r="BZ120" s="7"/>
      <c r="CA120" s="7"/>
      <c r="CB120" s="7"/>
      <c r="CC120" s="6"/>
      <c r="CD120" s="6">
        <f>IF(DS120&gt;=70, 5, 0)</f>
        <v>0</v>
      </c>
      <c r="CE120" s="6"/>
      <c r="CF120" s="6"/>
      <c r="CG120" s="6"/>
      <c r="CH120" s="7"/>
      <c r="CI120" s="7"/>
      <c r="CJ120" s="7"/>
      <c r="CK120" s="6"/>
      <c r="CL120" s="6">
        <f>IF(DV120&gt;=70, 5, 0)</f>
        <v>0</v>
      </c>
      <c r="CM120" s="6"/>
      <c r="CN120" s="6"/>
      <c r="CO120" s="6"/>
      <c r="CP120" s="7"/>
      <c r="CQ120" s="7">
        <f>IF(EF120&gt;=70, 6, 0)</f>
        <v>0</v>
      </c>
      <c r="CR120" s="7"/>
      <c r="CS120" s="6"/>
      <c r="CT120" s="7"/>
      <c r="CU120" s="6"/>
      <c r="CV120" s="10">
        <f>SUM(AR120:CU120)</f>
        <v>-20</v>
      </c>
      <c r="CW120" s="10">
        <v>50</v>
      </c>
      <c r="CX120" s="17">
        <f>CV120+CW120</f>
        <v>30</v>
      </c>
      <c r="CY120" s="1">
        <v>45.71</v>
      </c>
      <c r="CZ120" s="18">
        <v>0</v>
      </c>
      <c r="DA120" s="18">
        <v>0</v>
      </c>
      <c r="DB120" s="29">
        <f>AVERAGE(CZ120:DA120)</f>
        <v>0</v>
      </c>
      <c r="DC120" s="1">
        <v>0</v>
      </c>
      <c r="DD120" s="29">
        <v>0</v>
      </c>
      <c r="DE120" s="1">
        <v>0</v>
      </c>
      <c r="DF120" s="29">
        <v>0</v>
      </c>
      <c r="DG120" s="18">
        <v>0</v>
      </c>
      <c r="DH120" s="18">
        <v>0</v>
      </c>
      <c r="DI120" s="1">
        <f>AVERAGE(DG120:DH120)</f>
        <v>0</v>
      </c>
      <c r="DJ120" s="15">
        <f>AVERAGE(CY120,DB120:DF120,DI120)</f>
        <v>6.53</v>
      </c>
      <c r="DK120" s="1">
        <v>53.33</v>
      </c>
      <c r="DL120" s="1">
        <v>0</v>
      </c>
      <c r="DM120" s="1">
        <f>MAX(DK120:DL120)</f>
        <v>53.33</v>
      </c>
      <c r="DN120" s="29">
        <v>0</v>
      </c>
      <c r="DO120" s="29">
        <v>0</v>
      </c>
      <c r="DP120" s="29">
        <f>MAX(DN120:DO120)</f>
        <v>0</v>
      </c>
      <c r="DQ120" s="1">
        <v>0</v>
      </c>
      <c r="DR120" s="1">
        <v>0</v>
      </c>
      <c r="DS120" s="1">
        <f>MAX(DQ120:DR120)</f>
        <v>0</v>
      </c>
      <c r="DT120" s="29">
        <v>0</v>
      </c>
      <c r="DU120" s="29">
        <v>0</v>
      </c>
      <c r="DV120" s="29">
        <f>MAX(DT120:DU120)</f>
        <v>0</v>
      </c>
      <c r="DW120" s="15">
        <f>AVERAGE(DM120,DP120,DS120,DV120)</f>
        <v>13.3325</v>
      </c>
      <c r="DX120" s="1">
        <v>13.33</v>
      </c>
      <c r="DY120" s="1">
        <v>0</v>
      </c>
      <c r="DZ120" s="1">
        <f>MAX(DX120:DY120)</f>
        <v>13.33</v>
      </c>
      <c r="EA120" s="29">
        <v>0</v>
      </c>
      <c r="EB120" s="29">
        <v>0</v>
      </c>
      <c r="EC120" s="29">
        <f>MAX(EA120:EB120)</f>
        <v>0</v>
      </c>
      <c r="ED120" s="1">
        <v>0</v>
      </c>
      <c r="EE120" s="1">
        <v>0</v>
      </c>
      <c r="EF120" s="1">
        <f>MAX(ED120:EE120)</f>
        <v>0</v>
      </c>
      <c r="EG120" s="15">
        <f>AVERAGE(DZ120,EC120,EF120)</f>
        <v>4.4433333333333334</v>
      </c>
      <c r="EH120" s="3">
        <v>0.25</v>
      </c>
      <c r="EI120" s="3">
        <v>0.2</v>
      </c>
      <c r="EJ120" s="3">
        <v>0.25</v>
      </c>
      <c r="EK120" s="3">
        <v>0.3</v>
      </c>
      <c r="EL120" s="25">
        <f>MIN(IF(C120="Yes",AQ120+CX120,0),100)</f>
        <v>33</v>
      </c>
      <c r="EM120" s="25">
        <f>IF(EQ120&lt;0,EL120+EQ120*-4,EL120)</f>
        <v>33</v>
      </c>
      <c r="EN120" s="25">
        <f>MIN(IF(C120="Yes",AQ120+DJ120,0), 100)</f>
        <v>9.5300000000000011</v>
      </c>
      <c r="EO120" s="25">
        <f>MIN(IF(C120="Yes",AQ120+DW120,0),100)</f>
        <v>16.3325</v>
      </c>
      <c r="EP120" s="25">
        <f>MIN(IF(C120="Yes",AQ120+EG120,0), 100)</f>
        <v>7.4433333333333334</v>
      </c>
      <c r="EQ120" s="26">
        <f>EH120*EL120+EI120*EN120+EJ120*EO120+EK120*EP120</f>
        <v>16.472125000000002</v>
      </c>
      <c r="ER120" s="26">
        <f>EH120*EM120+EI120*EN120+EJ120*EO120+EK120*EP120</f>
        <v>16.472125000000002</v>
      </c>
    </row>
    <row r="121" spans="1:148" customFormat="1" x14ac:dyDescent="0.25">
      <c r="A121">
        <v>1402016121</v>
      </c>
      <c r="B121" t="s">
        <v>105</v>
      </c>
      <c r="C121" s="2" t="s">
        <v>108</v>
      </c>
      <c r="D121" s="6"/>
      <c r="E121" s="6"/>
      <c r="F121" s="7"/>
      <c r="G121" s="7"/>
      <c r="H121" s="6">
        <v>0</v>
      </c>
      <c r="I121" s="6"/>
      <c r="J121" s="7"/>
      <c r="K121" s="7"/>
      <c r="L121" s="6"/>
      <c r="M121" s="8"/>
      <c r="N121" s="7"/>
      <c r="O121" s="7"/>
      <c r="P121" s="6"/>
      <c r="Q121" s="8"/>
      <c r="R121" s="7"/>
      <c r="S121" s="7"/>
      <c r="T121" s="6"/>
      <c r="U121" s="6"/>
      <c r="V121" s="7"/>
      <c r="W121" s="7"/>
      <c r="X121" s="6"/>
      <c r="Y121" s="6"/>
      <c r="Z121" s="7"/>
      <c r="AA121" s="7"/>
      <c r="AB121" s="6"/>
      <c r="AC121" s="6"/>
      <c r="AD121" s="7"/>
      <c r="AE121" s="8"/>
      <c r="AF121" s="10">
        <v>14</v>
      </c>
      <c r="AG121" s="10">
        <v>10</v>
      </c>
      <c r="AH121" s="10">
        <f>COUNT(D121:AE121)</f>
        <v>1</v>
      </c>
      <c r="AI121" s="22">
        <f>IF(C121="Yes",(AF121-AH121+(CX121-50)/AG121)/AF121,0)</f>
        <v>0.87857142857142867</v>
      </c>
      <c r="AJ121" s="11">
        <f>SUM(D121:AE121)</f>
        <v>0</v>
      </c>
      <c r="AK121" s="10">
        <f>MAX(AJ121-AL121-AM121,0)*-1</f>
        <v>0</v>
      </c>
      <c r="AL121" s="10">
        <v>10</v>
      </c>
      <c r="AM121" s="10">
        <v>3</v>
      </c>
      <c r="AN121" s="7">
        <f>AJ121+AK121+AO121</f>
        <v>0</v>
      </c>
      <c r="AO121" s="6"/>
      <c r="AP121" s="3">
        <v>0.5</v>
      </c>
      <c r="AQ121" s="15">
        <f>MIN(AN121,AL121)*AP121</f>
        <v>0</v>
      </c>
      <c r="AR121" s="6">
        <v>0</v>
      </c>
      <c r="AS121" s="6">
        <v>0</v>
      </c>
      <c r="AT121" s="6">
        <v>-5</v>
      </c>
      <c r="AU121" s="6">
        <v>0</v>
      </c>
      <c r="AV121" s="7"/>
      <c r="AW121" s="7">
        <v>0</v>
      </c>
      <c r="AX121" s="7"/>
      <c r="AY121" s="7">
        <v>0</v>
      </c>
      <c r="AZ121" s="6"/>
      <c r="BA121" s="6">
        <v>3</v>
      </c>
      <c r="BB121" s="6"/>
      <c r="BC121" s="6">
        <v>0</v>
      </c>
      <c r="BD121" s="7"/>
      <c r="BE121" s="7">
        <f>IF(DM121&gt;=70, 5, 0)</f>
        <v>5</v>
      </c>
      <c r="BF121" s="7"/>
      <c r="BG121" s="7"/>
      <c r="BH121" s="7">
        <v>-5</v>
      </c>
      <c r="BI121" s="6"/>
      <c r="BJ121" s="6">
        <f>IF(DZ121&gt;=70, 6, 0)</f>
        <v>0</v>
      </c>
      <c r="BK121" s="6">
        <v>-5</v>
      </c>
      <c r="BL121" s="7"/>
      <c r="BM121" s="7"/>
      <c r="BN121" s="7"/>
      <c r="BO121" s="6"/>
      <c r="BP121" s="6">
        <f>IF(EC121&gt;=70, 6, 0)</f>
        <v>0</v>
      </c>
      <c r="BQ121" s="6"/>
      <c r="BR121" s="7"/>
      <c r="BS121" s="7"/>
      <c r="BT121" s="7"/>
      <c r="BU121" s="6"/>
      <c r="BV121" s="6">
        <f>IF(DP121&gt;=70, 5, 0)</f>
        <v>0</v>
      </c>
      <c r="BW121" s="6"/>
      <c r="BX121" s="6"/>
      <c r="BY121" s="6"/>
      <c r="BZ121" s="7"/>
      <c r="CA121" s="7"/>
      <c r="CB121" s="7"/>
      <c r="CC121" s="6"/>
      <c r="CD121" s="6">
        <f>IF(DS121&gt;=70, 5, 0)</f>
        <v>0</v>
      </c>
      <c r="CE121" s="6"/>
      <c r="CF121" s="6"/>
      <c r="CG121" s="6"/>
      <c r="CH121" s="7"/>
      <c r="CI121" s="7"/>
      <c r="CJ121" s="7"/>
      <c r="CK121" s="6"/>
      <c r="CL121" s="6">
        <f>IF(DV121&gt;=70, 5, 0)</f>
        <v>0</v>
      </c>
      <c r="CM121" s="6"/>
      <c r="CN121" s="6"/>
      <c r="CO121" s="6"/>
      <c r="CP121" s="7"/>
      <c r="CQ121" s="7">
        <f>IF(EF121&gt;=70, 6, 0)</f>
        <v>0</v>
      </c>
      <c r="CR121" s="7"/>
      <c r="CS121" s="6"/>
      <c r="CT121" s="7"/>
      <c r="CU121" s="6"/>
      <c r="CV121" s="10">
        <f>SUM(AR121:CU121)</f>
        <v>-7</v>
      </c>
      <c r="CW121" s="10">
        <v>50</v>
      </c>
      <c r="CX121" s="17">
        <f>CV121+CW121</f>
        <v>43</v>
      </c>
      <c r="CY121" s="1">
        <v>0</v>
      </c>
      <c r="CZ121" s="18">
        <v>0</v>
      </c>
      <c r="DA121" s="18">
        <v>0</v>
      </c>
      <c r="DB121" s="29">
        <f>AVERAGE(CZ121:DA121)</f>
        <v>0</v>
      </c>
      <c r="DC121" s="1">
        <v>0</v>
      </c>
      <c r="DD121" s="29">
        <v>0</v>
      </c>
      <c r="DE121" s="1">
        <v>0</v>
      </c>
      <c r="DF121" s="29">
        <v>0</v>
      </c>
      <c r="DG121" s="18">
        <v>0</v>
      </c>
      <c r="DH121" s="18">
        <v>0</v>
      </c>
      <c r="DI121" s="1">
        <f>AVERAGE(DG121:DH121)</f>
        <v>0</v>
      </c>
      <c r="DJ121" s="15">
        <f>AVERAGE(CY121,DB121:DF121,DI121)</f>
        <v>0</v>
      </c>
      <c r="DK121" s="1">
        <v>80</v>
      </c>
      <c r="DL121" s="1">
        <v>0</v>
      </c>
      <c r="DM121" s="1">
        <f>MAX(DK121:DL121)</f>
        <v>80</v>
      </c>
      <c r="DN121" s="29">
        <v>0</v>
      </c>
      <c r="DO121" s="29">
        <v>0</v>
      </c>
      <c r="DP121" s="29">
        <f>MAX(DN121:DO121)</f>
        <v>0</v>
      </c>
      <c r="DQ121" s="1">
        <v>0</v>
      </c>
      <c r="DR121" s="1">
        <v>0</v>
      </c>
      <c r="DS121" s="1">
        <f>MAX(DQ121:DR121)</f>
        <v>0</v>
      </c>
      <c r="DT121" s="29">
        <v>0</v>
      </c>
      <c r="DU121" s="29">
        <v>0</v>
      </c>
      <c r="DV121" s="29">
        <f>MAX(DT121:DU121)</f>
        <v>0</v>
      </c>
      <c r="DW121" s="15">
        <f>AVERAGE(DM121,DP121,DS121,DV121)</f>
        <v>20</v>
      </c>
      <c r="DX121" s="1">
        <v>6.67</v>
      </c>
      <c r="DY121" s="1">
        <v>0</v>
      </c>
      <c r="DZ121" s="1">
        <f>MAX(DX121:DY121)</f>
        <v>6.67</v>
      </c>
      <c r="EA121" s="29">
        <v>0</v>
      </c>
      <c r="EB121" s="29">
        <v>0</v>
      </c>
      <c r="EC121" s="29">
        <f>MAX(EA121:EB121)</f>
        <v>0</v>
      </c>
      <c r="ED121" s="1">
        <v>0</v>
      </c>
      <c r="EE121" s="1">
        <v>0</v>
      </c>
      <c r="EF121" s="1">
        <f>MAX(ED121:EE121)</f>
        <v>0</v>
      </c>
      <c r="EG121" s="15">
        <f>AVERAGE(DZ121,EC121,EF121)</f>
        <v>2.2233333333333332</v>
      </c>
      <c r="EH121" s="3">
        <v>0.25</v>
      </c>
      <c r="EI121" s="3">
        <v>0.2</v>
      </c>
      <c r="EJ121" s="3">
        <v>0.25</v>
      </c>
      <c r="EK121" s="3">
        <v>0.3</v>
      </c>
      <c r="EL121" s="25">
        <f>MIN(IF(C121="Yes",AQ121+CX121,0),100)</f>
        <v>43</v>
      </c>
      <c r="EM121" s="25">
        <f>IF(EQ121&lt;0,EL121+EQ121*-4,EL121)</f>
        <v>43</v>
      </c>
      <c r="EN121" s="25">
        <f>MIN(IF(C121="Yes",AQ121+DJ121,0), 100)</f>
        <v>0</v>
      </c>
      <c r="EO121" s="25">
        <f>MIN(IF(C121="Yes",AQ121+DW121,0),100)</f>
        <v>20</v>
      </c>
      <c r="EP121" s="25">
        <f>MIN(IF(C121="Yes",AQ121+EG121,0), 100)</f>
        <v>2.2233333333333332</v>
      </c>
      <c r="EQ121" s="26">
        <f>EH121*EL121+EI121*EN121+EJ121*EO121+EK121*EP121</f>
        <v>16.417000000000002</v>
      </c>
      <c r="ER121" s="26">
        <f>EH121*EM121+EI121*EN121+EJ121*EO121+EK121*EP121</f>
        <v>16.417000000000002</v>
      </c>
    </row>
    <row r="122" spans="1:148" customFormat="1" x14ac:dyDescent="0.25">
      <c r="A122">
        <v>1402019099</v>
      </c>
      <c r="B122" t="s">
        <v>107</v>
      </c>
      <c r="C122" s="2" t="s">
        <v>108</v>
      </c>
      <c r="D122" s="6"/>
      <c r="E122" s="6"/>
      <c r="F122" s="7"/>
      <c r="G122" s="7"/>
      <c r="H122" s="6">
        <v>0</v>
      </c>
      <c r="I122" s="6"/>
      <c r="J122" s="7"/>
      <c r="K122" s="7"/>
      <c r="L122" s="6"/>
      <c r="M122" s="8"/>
      <c r="N122" s="7"/>
      <c r="O122" s="7"/>
      <c r="P122" s="6"/>
      <c r="Q122" s="8"/>
      <c r="R122" s="7"/>
      <c r="S122" s="7"/>
      <c r="T122" s="6"/>
      <c r="U122" s="6"/>
      <c r="V122" s="7"/>
      <c r="W122" s="7"/>
      <c r="X122" s="6"/>
      <c r="Y122" s="6"/>
      <c r="Z122" s="7"/>
      <c r="AA122" s="7"/>
      <c r="AB122" s="6"/>
      <c r="AC122" s="6"/>
      <c r="AD122" s="7"/>
      <c r="AE122" s="8"/>
      <c r="AF122" s="10">
        <v>14</v>
      </c>
      <c r="AG122" s="10">
        <v>10</v>
      </c>
      <c r="AH122" s="10">
        <f>COUNT(D122:AE122)</f>
        <v>1</v>
      </c>
      <c r="AI122" s="22">
        <f>IF(C122="Yes",(AF122-AH122+(CX122-50)/AG122)/AF122,0)</f>
        <v>0.93571428571428572</v>
      </c>
      <c r="AJ122" s="11">
        <f>SUM(D122:AE122)</f>
        <v>0</v>
      </c>
      <c r="AK122" s="10">
        <f>MAX(AJ122-AL122-AM122,0)*-1</f>
        <v>0</v>
      </c>
      <c r="AL122" s="10">
        <v>10</v>
      </c>
      <c r="AM122" s="10">
        <v>3</v>
      </c>
      <c r="AN122" s="7">
        <f>AJ122+AK122+AO122</f>
        <v>0</v>
      </c>
      <c r="AO122" s="6"/>
      <c r="AP122" s="3">
        <v>0.5</v>
      </c>
      <c r="AQ122" s="15">
        <f>MIN(AN122,AL122)*AP122</f>
        <v>0</v>
      </c>
      <c r="AR122" s="6">
        <v>0</v>
      </c>
      <c r="AS122" s="6">
        <v>0</v>
      </c>
      <c r="AT122" s="6">
        <v>1</v>
      </c>
      <c r="AU122" s="6">
        <v>0</v>
      </c>
      <c r="AV122" s="7"/>
      <c r="AW122" s="7">
        <v>0</v>
      </c>
      <c r="AX122" s="7"/>
      <c r="AY122" s="7">
        <v>0</v>
      </c>
      <c r="AZ122" s="6"/>
      <c r="BA122" s="6">
        <v>0</v>
      </c>
      <c r="BB122" s="6"/>
      <c r="BC122" s="6">
        <v>0</v>
      </c>
      <c r="BD122" s="7"/>
      <c r="BE122" s="7">
        <f>IF(DM122&gt;=70, 5, 0)</f>
        <v>0</v>
      </c>
      <c r="BF122" s="7"/>
      <c r="BG122" s="7"/>
      <c r="BH122" s="7">
        <v>0</v>
      </c>
      <c r="BI122" s="6"/>
      <c r="BJ122" s="6">
        <f>IF(DZ122&gt;=70, 6, 0)</f>
        <v>0</v>
      </c>
      <c r="BK122" s="6">
        <v>0</v>
      </c>
      <c r="BL122" s="7"/>
      <c r="BM122" s="7"/>
      <c r="BN122" s="7"/>
      <c r="BO122" s="6"/>
      <c r="BP122" s="6">
        <f>IF(EC122&gt;=70, 6, 0)</f>
        <v>0</v>
      </c>
      <c r="BQ122" s="6"/>
      <c r="BR122" s="7"/>
      <c r="BS122" s="7"/>
      <c r="BT122" s="7"/>
      <c r="BU122" s="6"/>
      <c r="BV122" s="6">
        <f>IF(DP122&gt;=70, 5, 0)</f>
        <v>0</v>
      </c>
      <c r="BW122" s="6"/>
      <c r="BX122" s="6"/>
      <c r="BY122" s="6"/>
      <c r="BZ122" s="7"/>
      <c r="CA122" s="7"/>
      <c r="CB122" s="7"/>
      <c r="CC122" s="6"/>
      <c r="CD122" s="6">
        <f>IF(DS122&gt;=70, 5, 0)</f>
        <v>0</v>
      </c>
      <c r="CE122" s="6"/>
      <c r="CF122" s="6"/>
      <c r="CG122" s="6"/>
      <c r="CH122" s="7"/>
      <c r="CI122" s="7"/>
      <c r="CJ122" s="7"/>
      <c r="CK122" s="6"/>
      <c r="CL122" s="6">
        <f>IF(DV122&gt;=70, 5, 0)</f>
        <v>0</v>
      </c>
      <c r="CM122" s="6"/>
      <c r="CN122" s="6"/>
      <c r="CO122" s="6"/>
      <c r="CP122" s="7"/>
      <c r="CQ122" s="7">
        <f>IF(EF122&gt;=70, 6, 0)</f>
        <v>0</v>
      </c>
      <c r="CR122" s="7"/>
      <c r="CS122" s="6"/>
      <c r="CT122" s="7"/>
      <c r="CU122" s="6"/>
      <c r="CV122" s="10">
        <f>SUM(AR122:CU122)</f>
        <v>1</v>
      </c>
      <c r="CW122" s="10">
        <v>50</v>
      </c>
      <c r="CX122" s="17">
        <f>CV122+CW122</f>
        <v>51</v>
      </c>
      <c r="CY122" s="1">
        <v>68.569999999999993</v>
      </c>
      <c r="CZ122" s="18">
        <v>0</v>
      </c>
      <c r="DA122" s="18">
        <v>0</v>
      </c>
      <c r="DB122" s="29">
        <f>AVERAGE(CZ122:DA122)</f>
        <v>0</v>
      </c>
      <c r="DC122" s="1">
        <v>0</v>
      </c>
      <c r="DD122" s="29">
        <v>0</v>
      </c>
      <c r="DE122" s="1">
        <v>0</v>
      </c>
      <c r="DF122" s="29">
        <v>0</v>
      </c>
      <c r="DG122" s="18">
        <v>0</v>
      </c>
      <c r="DH122" s="18">
        <v>0</v>
      </c>
      <c r="DI122" s="1">
        <f>AVERAGE(DG122:DH122)</f>
        <v>0</v>
      </c>
      <c r="DJ122" s="15">
        <f>AVERAGE(CY122,DB122:DF122,DI122)</f>
        <v>9.7957142857142845</v>
      </c>
      <c r="DK122" s="1">
        <v>26.67</v>
      </c>
      <c r="DL122" s="1">
        <v>0</v>
      </c>
      <c r="DM122" s="1">
        <f>MAX(DK122:DL122)</f>
        <v>26.67</v>
      </c>
      <c r="DN122" s="29">
        <v>0</v>
      </c>
      <c r="DO122" s="29">
        <v>0</v>
      </c>
      <c r="DP122" s="29">
        <f>MAX(DN122:DO122)</f>
        <v>0</v>
      </c>
      <c r="DQ122" s="1">
        <v>0</v>
      </c>
      <c r="DR122" s="1">
        <v>0</v>
      </c>
      <c r="DS122" s="1">
        <f>MAX(DQ122:DR122)</f>
        <v>0</v>
      </c>
      <c r="DT122" s="29">
        <v>0</v>
      </c>
      <c r="DU122" s="29">
        <v>0</v>
      </c>
      <c r="DV122" s="29">
        <f>MAX(DT122:DU122)</f>
        <v>0</v>
      </c>
      <c r="DW122" s="15">
        <f>AVERAGE(DM122,DP122,DS122,DV122)</f>
        <v>6.6675000000000004</v>
      </c>
      <c r="DX122" s="1">
        <v>0</v>
      </c>
      <c r="DY122" s="1">
        <v>0</v>
      </c>
      <c r="DZ122" s="1">
        <f>MAX(DX122:DY122)</f>
        <v>0</v>
      </c>
      <c r="EA122" s="29">
        <v>0</v>
      </c>
      <c r="EB122" s="29">
        <v>0</v>
      </c>
      <c r="EC122" s="29">
        <f>MAX(EA122:EB122)</f>
        <v>0</v>
      </c>
      <c r="ED122" s="1">
        <v>0</v>
      </c>
      <c r="EE122" s="1">
        <v>0</v>
      </c>
      <c r="EF122" s="1">
        <f>MAX(ED122:EE122)</f>
        <v>0</v>
      </c>
      <c r="EG122" s="15">
        <f>AVERAGE(DZ122,EC122,EF122)</f>
        <v>0</v>
      </c>
      <c r="EH122" s="3">
        <v>0.25</v>
      </c>
      <c r="EI122" s="3">
        <v>0.2</v>
      </c>
      <c r="EJ122" s="3">
        <v>0.25</v>
      </c>
      <c r="EK122" s="3">
        <v>0.3</v>
      </c>
      <c r="EL122" s="25">
        <f>MIN(IF(C122="Yes",AQ122+CX122,0),100)</f>
        <v>51</v>
      </c>
      <c r="EM122" s="25">
        <f>IF(EQ122&lt;0,EL122+EQ122*-4,EL122)</f>
        <v>51</v>
      </c>
      <c r="EN122" s="25">
        <f>MIN(IF(C122="Yes",AQ122+DJ122,0), 100)</f>
        <v>9.7957142857142845</v>
      </c>
      <c r="EO122" s="25">
        <f>MIN(IF(C122="Yes",AQ122+DW122,0),100)</f>
        <v>6.6675000000000004</v>
      </c>
      <c r="EP122" s="25">
        <f>MIN(IF(C122="Yes",AQ122+EG122,0), 100)</f>
        <v>0</v>
      </c>
      <c r="EQ122" s="26">
        <f>EH122*EL122+EI122*EN122+EJ122*EO122+EK122*EP122</f>
        <v>16.376017857142859</v>
      </c>
      <c r="ER122" s="26">
        <f>EH122*EM122+EI122*EN122+EJ122*EO122+EK122*EP122</f>
        <v>16.376017857142859</v>
      </c>
    </row>
    <row r="123" spans="1:148" customFormat="1" x14ac:dyDescent="0.25">
      <c r="A123">
        <v>1402019048</v>
      </c>
      <c r="B123" t="s">
        <v>107</v>
      </c>
      <c r="C123" s="2" t="s">
        <v>108</v>
      </c>
      <c r="D123" s="6"/>
      <c r="E123" s="6"/>
      <c r="F123" s="7"/>
      <c r="G123" s="7"/>
      <c r="H123" s="6">
        <v>0</v>
      </c>
      <c r="I123" s="6"/>
      <c r="J123" s="7"/>
      <c r="K123" s="7">
        <v>1</v>
      </c>
      <c r="L123" s="6"/>
      <c r="M123" s="8"/>
      <c r="N123" s="7"/>
      <c r="O123" s="7"/>
      <c r="P123" s="6"/>
      <c r="Q123" s="8"/>
      <c r="R123" s="7"/>
      <c r="S123" s="7"/>
      <c r="T123" s="6"/>
      <c r="U123" s="6"/>
      <c r="V123" s="7"/>
      <c r="W123" s="7"/>
      <c r="X123" s="6"/>
      <c r="Y123" s="6"/>
      <c r="Z123" s="7"/>
      <c r="AA123" s="7"/>
      <c r="AB123" s="6"/>
      <c r="AC123" s="6"/>
      <c r="AD123" s="7"/>
      <c r="AE123" s="8"/>
      <c r="AF123" s="10">
        <v>14</v>
      </c>
      <c r="AG123" s="10">
        <v>10</v>
      </c>
      <c r="AH123" s="10">
        <f>COUNT(D123:AE123)</f>
        <v>2</v>
      </c>
      <c r="AI123" s="22">
        <f>IF(C123="Yes",(AF123-AH123+(CX123-50)/AG123)/AF123,0)</f>
        <v>0.84285714285714286</v>
      </c>
      <c r="AJ123" s="11">
        <f>SUM(D123:AE123)</f>
        <v>1</v>
      </c>
      <c r="AK123" s="10">
        <f>MAX(AJ123-AL123-AM123,0)*-1</f>
        <v>0</v>
      </c>
      <c r="AL123" s="10">
        <v>10</v>
      </c>
      <c r="AM123" s="10">
        <v>3</v>
      </c>
      <c r="AN123" s="7">
        <f>AJ123+AK123+AO123</f>
        <v>1</v>
      </c>
      <c r="AO123" s="6"/>
      <c r="AP123" s="3">
        <v>0.5</v>
      </c>
      <c r="AQ123" s="15">
        <f>MIN(AN123,AL123)*AP123</f>
        <v>0.5</v>
      </c>
      <c r="AR123" s="6">
        <v>0</v>
      </c>
      <c r="AS123" s="6">
        <v>0</v>
      </c>
      <c r="AT123" s="6">
        <v>3</v>
      </c>
      <c r="AU123" s="6">
        <v>0</v>
      </c>
      <c r="AV123" s="7"/>
      <c r="AW123" s="7">
        <v>0</v>
      </c>
      <c r="AX123" s="7"/>
      <c r="AY123" s="7">
        <v>0</v>
      </c>
      <c r="AZ123" s="6"/>
      <c r="BA123" s="6">
        <v>0</v>
      </c>
      <c r="BB123" s="6"/>
      <c r="BC123" s="6">
        <v>0</v>
      </c>
      <c r="BD123" s="7"/>
      <c r="BE123" s="7">
        <f>IF(DM123&gt;=70, 5, 0)</f>
        <v>0</v>
      </c>
      <c r="BF123" s="7"/>
      <c r="BG123" s="7"/>
      <c r="BH123" s="7">
        <v>0</v>
      </c>
      <c r="BI123" s="6"/>
      <c r="BJ123" s="6">
        <f>IF(DZ123&gt;=70, 6, 0)</f>
        <v>0</v>
      </c>
      <c r="BK123" s="6">
        <v>-5</v>
      </c>
      <c r="BL123" s="7"/>
      <c r="BM123" s="7"/>
      <c r="BN123" s="7"/>
      <c r="BO123" s="6"/>
      <c r="BP123" s="6">
        <f>IF(EC123&gt;=70, 6, 0)</f>
        <v>0</v>
      </c>
      <c r="BQ123" s="6"/>
      <c r="BR123" s="7"/>
      <c r="BS123" s="7"/>
      <c r="BT123" s="7"/>
      <c r="BU123" s="6"/>
      <c r="BV123" s="6">
        <f>IF(DP123&gt;=70, 5, 0)</f>
        <v>0</v>
      </c>
      <c r="BW123" s="6"/>
      <c r="BX123" s="6"/>
      <c r="BY123" s="6"/>
      <c r="BZ123" s="7"/>
      <c r="CA123" s="7"/>
      <c r="CB123" s="7"/>
      <c r="CC123" s="6"/>
      <c r="CD123" s="6">
        <f>IF(DS123&gt;=70, 5, 0)</f>
        <v>0</v>
      </c>
      <c r="CE123" s="6"/>
      <c r="CF123" s="6"/>
      <c r="CG123" s="6"/>
      <c r="CH123" s="7"/>
      <c r="CI123" s="7"/>
      <c r="CJ123" s="7"/>
      <c r="CK123" s="6"/>
      <c r="CL123" s="6">
        <f>IF(DV123&gt;=70, 5, 0)</f>
        <v>0</v>
      </c>
      <c r="CM123" s="6"/>
      <c r="CN123" s="6"/>
      <c r="CO123" s="6"/>
      <c r="CP123" s="7"/>
      <c r="CQ123" s="7">
        <f>IF(EF123&gt;=70, 6, 0)</f>
        <v>0</v>
      </c>
      <c r="CR123" s="7"/>
      <c r="CS123" s="6"/>
      <c r="CT123" s="7"/>
      <c r="CU123" s="6"/>
      <c r="CV123" s="10">
        <f>SUM(AR123:CU123)</f>
        <v>-2</v>
      </c>
      <c r="CW123" s="10">
        <v>50</v>
      </c>
      <c r="CX123" s="17">
        <f>CV123+CW123</f>
        <v>48</v>
      </c>
      <c r="CY123" s="1">
        <v>45.71</v>
      </c>
      <c r="CZ123" s="18">
        <v>0</v>
      </c>
      <c r="DA123" s="18">
        <v>0</v>
      </c>
      <c r="DB123" s="29">
        <f>AVERAGE(CZ123:DA123)</f>
        <v>0</v>
      </c>
      <c r="DC123" s="1">
        <v>0</v>
      </c>
      <c r="DD123" s="29">
        <v>0</v>
      </c>
      <c r="DE123" s="1">
        <v>0</v>
      </c>
      <c r="DF123" s="29">
        <v>0</v>
      </c>
      <c r="DG123" s="18">
        <v>0</v>
      </c>
      <c r="DH123" s="18">
        <v>0</v>
      </c>
      <c r="DI123" s="1">
        <f>AVERAGE(DG123:DH123)</f>
        <v>0</v>
      </c>
      <c r="DJ123" s="15">
        <f>AVERAGE(CY123,DB123:DF123,DI123)</f>
        <v>6.53</v>
      </c>
      <c r="DK123" s="1">
        <v>40</v>
      </c>
      <c r="DL123" s="1">
        <v>0</v>
      </c>
      <c r="DM123" s="1">
        <f>MAX(DK123:DL123)</f>
        <v>40</v>
      </c>
      <c r="DN123" s="29">
        <v>0</v>
      </c>
      <c r="DO123" s="29">
        <v>0</v>
      </c>
      <c r="DP123" s="29">
        <f>MAX(DN123:DO123)</f>
        <v>0</v>
      </c>
      <c r="DQ123" s="1">
        <v>0</v>
      </c>
      <c r="DR123" s="1">
        <v>0</v>
      </c>
      <c r="DS123" s="1">
        <f>MAX(DQ123:DR123)</f>
        <v>0</v>
      </c>
      <c r="DT123" s="29">
        <v>0</v>
      </c>
      <c r="DU123" s="29">
        <v>0</v>
      </c>
      <c r="DV123" s="29">
        <f>MAX(DT123:DU123)</f>
        <v>0</v>
      </c>
      <c r="DW123" s="15">
        <f>AVERAGE(DM123,DP123,DS123,DV123)</f>
        <v>10</v>
      </c>
      <c r="DX123" s="1">
        <v>0</v>
      </c>
      <c r="DY123" s="1">
        <v>0</v>
      </c>
      <c r="DZ123" s="1">
        <f>MAX(DX123:DY123)</f>
        <v>0</v>
      </c>
      <c r="EA123" s="29">
        <v>0</v>
      </c>
      <c r="EB123" s="29">
        <v>0</v>
      </c>
      <c r="EC123" s="29">
        <f>MAX(EA123:EB123)</f>
        <v>0</v>
      </c>
      <c r="ED123" s="1">
        <v>0</v>
      </c>
      <c r="EE123" s="1">
        <v>0</v>
      </c>
      <c r="EF123" s="1">
        <f>MAX(ED123:EE123)</f>
        <v>0</v>
      </c>
      <c r="EG123" s="15">
        <f>AVERAGE(DZ123,EC123,EF123)</f>
        <v>0</v>
      </c>
      <c r="EH123" s="3">
        <v>0.25</v>
      </c>
      <c r="EI123" s="3">
        <v>0.2</v>
      </c>
      <c r="EJ123" s="3">
        <v>0.25</v>
      </c>
      <c r="EK123" s="3">
        <v>0.3</v>
      </c>
      <c r="EL123" s="25">
        <f>MIN(IF(C123="Yes",AQ123+CX123,0),100)</f>
        <v>48.5</v>
      </c>
      <c r="EM123" s="25">
        <f>IF(EQ123&lt;0,EL123+EQ123*-4,EL123)</f>
        <v>48.5</v>
      </c>
      <c r="EN123" s="25">
        <f>MIN(IF(C123="Yes",AQ123+DJ123,0), 100)</f>
        <v>7.03</v>
      </c>
      <c r="EO123" s="25">
        <f>MIN(IF(C123="Yes",AQ123+DW123,0),100)</f>
        <v>10.5</v>
      </c>
      <c r="EP123" s="25">
        <f>MIN(IF(C123="Yes",AQ123+EG123,0), 100)</f>
        <v>0.5</v>
      </c>
      <c r="EQ123" s="26">
        <f>EH123*EL123+EI123*EN123+EJ123*EO123+EK123*EP123</f>
        <v>16.305999999999997</v>
      </c>
      <c r="ER123" s="26">
        <f>EH123*EM123+EI123*EN123+EJ123*EO123+EK123*EP123</f>
        <v>16.305999999999997</v>
      </c>
    </row>
    <row r="124" spans="1:148" customFormat="1" x14ac:dyDescent="0.25">
      <c r="A124">
        <v>1402019002</v>
      </c>
      <c r="B124" t="s">
        <v>107</v>
      </c>
      <c r="C124" s="2" t="s">
        <v>108</v>
      </c>
      <c r="D124" s="6"/>
      <c r="E124" s="6"/>
      <c r="F124" s="7"/>
      <c r="G124" s="7"/>
      <c r="H124" s="6">
        <v>0</v>
      </c>
      <c r="I124" s="6"/>
      <c r="J124" s="7"/>
      <c r="K124" s="7"/>
      <c r="L124" s="6"/>
      <c r="M124" s="8"/>
      <c r="N124" s="7"/>
      <c r="O124" s="7"/>
      <c r="P124" s="6"/>
      <c r="Q124" s="8"/>
      <c r="R124" s="7"/>
      <c r="S124" s="7"/>
      <c r="T124" s="6"/>
      <c r="U124" s="6"/>
      <c r="V124" s="7"/>
      <c r="W124" s="7"/>
      <c r="X124" s="6"/>
      <c r="Y124" s="6"/>
      <c r="Z124" s="7"/>
      <c r="AA124" s="7"/>
      <c r="AB124" s="6"/>
      <c r="AC124" s="6"/>
      <c r="AD124" s="7"/>
      <c r="AE124" s="8"/>
      <c r="AF124" s="10">
        <v>14</v>
      </c>
      <c r="AG124" s="10">
        <v>10</v>
      </c>
      <c r="AH124" s="10">
        <f>COUNT(D124:AE124)</f>
        <v>1</v>
      </c>
      <c r="AI124" s="22">
        <f>IF(C124="Yes",(AF124-AH124+(CX124-50)/AG124)/AF124,0)</f>
        <v>0.9642857142857143</v>
      </c>
      <c r="AJ124" s="11">
        <f>SUM(D124:AE124)</f>
        <v>0</v>
      </c>
      <c r="AK124" s="10">
        <f>MAX(AJ124-AL124-AM124,0)*-1</f>
        <v>0</v>
      </c>
      <c r="AL124" s="10">
        <v>10</v>
      </c>
      <c r="AM124" s="10">
        <v>3</v>
      </c>
      <c r="AN124" s="7">
        <f>AJ124+AK124+AO124</f>
        <v>0</v>
      </c>
      <c r="AO124" s="6"/>
      <c r="AP124" s="3">
        <v>0.5</v>
      </c>
      <c r="AQ124" s="15">
        <f>MIN(AN124,AL124)*AP124</f>
        <v>0</v>
      </c>
      <c r="AR124" s="6">
        <v>0</v>
      </c>
      <c r="AS124" s="6">
        <v>0</v>
      </c>
      <c r="AT124" s="6">
        <v>5</v>
      </c>
      <c r="AU124" s="6">
        <v>0</v>
      </c>
      <c r="AV124" s="7"/>
      <c r="AW124" s="7">
        <v>0</v>
      </c>
      <c r="AX124" s="7"/>
      <c r="AY124" s="7">
        <v>0</v>
      </c>
      <c r="AZ124" s="6"/>
      <c r="BA124" s="6">
        <v>0</v>
      </c>
      <c r="BB124" s="6"/>
      <c r="BC124" s="6">
        <v>0</v>
      </c>
      <c r="BD124" s="7"/>
      <c r="BE124" s="7">
        <f>IF(DM124&gt;=70, 5, 0)</f>
        <v>0</v>
      </c>
      <c r="BF124" s="7"/>
      <c r="BG124" s="7"/>
      <c r="BH124" s="7">
        <v>0</v>
      </c>
      <c r="BI124" s="6"/>
      <c r="BJ124" s="6">
        <f>IF(DZ124&gt;=70, 6, 0)</f>
        <v>0</v>
      </c>
      <c r="BK124" s="6">
        <v>0</v>
      </c>
      <c r="BL124" s="7"/>
      <c r="BM124" s="7"/>
      <c r="BN124" s="7"/>
      <c r="BO124" s="6"/>
      <c r="BP124" s="6">
        <f>IF(EC124&gt;=70, 6, 0)</f>
        <v>0</v>
      </c>
      <c r="BQ124" s="6"/>
      <c r="BR124" s="7"/>
      <c r="BS124" s="7"/>
      <c r="BT124" s="7"/>
      <c r="BU124" s="6"/>
      <c r="BV124" s="6">
        <f>IF(DP124&gt;=70, 5, 0)</f>
        <v>0</v>
      </c>
      <c r="BW124" s="6"/>
      <c r="BX124" s="6"/>
      <c r="BY124" s="6"/>
      <c r="BZ124" s="7"/>
      <c r="CA124" s="7"/>
      <c r="CB124" s="7"/>
      <c r="CC124" s="6"/>
      <c r="CD124" s="6">
        <f>IF(DS124&gt;=70, 5, 0)</f>
        <v>0</v>
      </c>
      <c r="CE124" s="6"/>
      <c r="CF124" s="6"/>
      <c r="CG124" s="6"/>
      <c r="CH124" s="7"/>
      <c r="CI124" s="7"/>
      <c r="CJ124" s="7"/>
      <c r="CK124" s="6"/>
      <c r="CL124" s="6">
        <f>IF(DV124&gt;=70, 5, 0)</f>
        <v>0</v>
      </c>
      <c r="CM124" s="6"/>
      <c r="CN124" s="6"/>
      <c r="CO124" s="6"/>
      <c r="CP124" s="7"/>
      <c r="CQ124" s="7">
        <f>IF(EF124&gt;=70, 6, 0)</f>
        <v>0</v>
      </c>
      <c r="CR124" s="7"/>
      <c r="CS124" s="6"/>
      <c r="CT124" s="7"/>
      <c r="CU124" s="6"/>
      <c r="CV124" s="10">
        <f>SUM(AR124:CU124)</f>
        <v>5</v>
      </c>
      <c r="CW124" s="10">
        <v>50</v>
      </c>
      <c r="CX124" s="17">
        <f>CV124+CW124</f>
        <v>55</v>
      </c>
      <c r="CY124" s="1">
        <v>42.86</v>
      </c>
      <c r="CZ124" s="18">
        <v>0</v>
      </c>
      <c r="DA124" s="18">
        <v>0</v>
      </c>
      <c r="DB124" s="29">
        <f>AVERAGE(CZ124:DA124)</f>
        <v>0</v>
      </c>
      <c r="DC124" s="1">
        <v>0</v>
      </c>
      <c r="DD124" s="29">
        <v>0</v>
      </c>
      <c r="DE124" s="1">
        <v>0</v>
      </c>
      <c r="DF124" s="29">
        <v>0</v>
      </c>
      <c r="DG124" s="18">
        <v>0</v>
      </c>
      <c r="DH124" s="18">
        <v>0</v>
      </c>
      <c r="DI124" s="1">
        <f>AVERAGE(DG124:DH124)</f>
        <v>0</v>
      </c>
      <c r="DJ124" s="15">
        <f>AVERAGE(CY124,DB124:DF124,DI124)</f>
        <v>6.1228571428571428</v>
      </c>
      <c r="DK124" s="1">
        <v>20</v>
      </c>
      <c r="DL124" s="1">
        <v>0</v>
      </c>
      <c r="DM124" s="1">
        <f>MAX(DK124:DL124)</f>
        <v>20</v>
      </c>
      <c r="DN124" s="29">
        <v>0</v>
      </c>
      <c r="DO124" s="29">
        <v>0</v>
      </c>
      <c r="DP124" s="29">
        <f>MAX(DN124:DO124)</f>
        <v>0</v>
      </c>
      <c r="DQ124" s="1">
        <v>0</v>
      </c>
      <c r="DR124" s="1">
        <v>0</v>
      </c>
      <c r="DS124" s="1">
        <f>MAX(DQ124:DR124)</f>
        <v>0</v>
      </c>
      <c r="DT124" s="29">
        <v>0</v>
      </c>
      <c r="DU124" s="29">
        <v>0</v>
      </c>
      <c r="DV124" s="29">
        <f>MAX(DT124:DU124)</f>
        <v>0</v>
      </c>
      <c r="DW124" s="15">
        <f>AVERAGE(DM124,DP124,DS124,DV124)</f>
        <v>5</v>
      </c>
      <c r="DX124" s="1">
        <v>0</v>
      </c>
      <c r="DY124" s="1">
        <v>0</v>
      </c>
      <c r="DZ124" s="1">
        <f>MAX(DX124:DY124)</f>
        <v>0</v>
      </c>
      <c r="EA124" s="29">
        <v>0</v>
      </c>
      <c r="EB124" s="29">
        <v>0</v>
      </c>
      <c r="EC124" s="29">
        <f>MAX(EA124:EB124)</f>
        <v>0</v>
      </c>
      <c r="ED124" s="1">
        <v>0</v>
      </c>
      <c r="EE124" s="1">
        <v>0</v>
      </c>
      <c r="EF124" s="1">
        <f>MAX(ED124:EE124)</f>
        <v>0</v>
      </c>
      <c r="EG124" s="15">
        <f>AVERAGE(DZ124,EC124,EF124)</f>
        <v>0</v>
      </c>
      <c r="EH124" s="3">
        <v>0.25</v>
      </c>
      <c r="EI124" s="3">
        <v>0.2</v>
      </c>
      <c r="EJ124" s="3">
        <v>0.25</v>
      </c>
      <c r="EK124" s="3">
        <v>0.3</v>
      </c>
      <c r="EL124" s="25">
        <f>MIN(IF(C124="Yes",AQ124+CX124,0),100)</f>
        <v>55</v>
      </c>
      <c r="EM124" s="25">
        <f>IF(EQ124&lt;0,EL124+EQ124*-4,EL124)</f>
        <v>55</v>
      </c>
      <c r="EN124" s="25">
        <f>MIN(IF(C124="Yes",AQ124+DJ124,0), 100)</f>
        <v>6.1228571428571428</v>
      </c>
      <c r="EO124" s="25">
        <f>MIN(IF(C124="Yes",AQ124+DW124,0),100)</f>
        <v>5</v>
      </c>
      <c r="EP124" s="25">
        <f>MIN(IF(C124="Yes",AQ124+EG124,0), 100)</f>
        <v>0</v>
      </c>
      <c r="EQ124" s="26">
        <f>EH124*EL124+EI124*EN124+EJ124*EO124+EK124*EP124</f>
        <v>16.22457142857143</v>
      </c>
      <c r="ER124" s="26">
        <f>EH124*EM124+EI124*EN124+EJ124*EO124+EK124*EP124</f>
        <v>16.22457142857143</v>
      </c>
    </row>
    <row r="125" spans="1:148" customFormat="1" x14ac:dyDescent="0.25">
      <c r="A125">
        <v>1402019047</v>
      </c>
      <c r="B125" t="s">
        <v>107</v>
      </c>
      <c r="C125" s="2" t="s">
        <v>108</v>
      </c>
      <c r="D125" s="6">
        <v>1</v>
      </c>
      <c r="E125" s="6"/>
      <c r="F125" s="7"/>
      <c r="G125" s="7"/>
      <c r="H125" s="6">
        <v>1</v>
      </c>
      <c r="I125" s="6">
        <v>1</v>
      </c>
      <c r="J125" s="7"/>
      <c r="K125" s="7"/>
      <c r="L125" s="6"/>
      <c r="M125" s="8"/>
      <c r="N125" s="7"/>
      <c r="O125" s="7"/>
      <c r="P125" s="6"/>
      <c r="Q125" s="8"/>
      <c r="R125" s="7"/>
      <c r="S125" s="7"/>
      <c r="T125" s="6"/>
      <c r="U125" s="6"/>
      <c r="V125" s="7"/>
      <c r="W125" s="7"/>
      <c r="X125" s="6"/>
      <c r="Y125" s="6"/>
      <c r="Z125" s="7"/>
      <c r="AA125" s="7"/>
      <c r="AB125" s="6"/>
      <c r="AC125" s="6"/>
      <c r="AD125" s="7"/>
      <c r="AE125" s="8"/>
      <c r="AF125" s="10">
        <v>14</v>
      </c>
      <c r="AG125" s="10">
        <v>10</v>
      </c>
      <c r="AH125" s="10">
        <f>COUNT(D125:AE125)</f>
        <v>3</v>
      </c>
      <c r="AI125" s="22">
        <f>IF(C125="Yes",(AF125-AH125+(CX125-50)/AG125)/AF125,0)</f>
        <v>0.72142857142857142</v>
      </c>
      <c r="AJ125" s="11">
        <f>SUM(D125:AE125)</f>
        <v>3</v>
      </c>
      <c r="AK125" s="10">
        <f>MAX(AJ125-AL125-AM125,0)*-1</f>
        <v>0</v>
      </c>
      <c r="AL125" s="10">
        <v>10</v>
      </c>
      <c r="AM125" s="10">
        <v>3</v>
      </c>
      <c r="AN125" s="7">
        <f>AJ125+AK125+AO125</f>
        <v>3</v>
      </c>
      <c r="AO125" s="6"/>
      <c r="AP125" s="3">
        <v>0.5</v>
      </c>
      <c r="AQ125" s="15">
        <f>MIN(AN125,AL125)*AP125</f>
        <v>1.5</v>
      </c>
      <c r="AR125" s="6">
        <v>0</v>
      </c>
      <c r="AS125" s="6">
        <v>0</v>
      </c>
      <c r="AT125" s="6">
        <v>3</v>
      </c>
      <c r="AU125" s="6">
        <v>0</v>
      </c>
      <c r="AV125" s="7"/>
      <c r="AW125" s="7">
        <v>-5</v>
      </c>
      <c r="AX125" s="7"/>
      <c r="AY125" s="7">
        <v>-5</v>
      </c>
      <c r="AZ125" s="6"/>
      <c r="BA125" s="6">
        <v>3</v>
      </c>
      <c r="BB125" s="6"/>
      <c r="BC125" s="6">
        <v>0</v>
      </c>
      <c r="BD125" s="7"/>
      <c r="BE125" s="7">
        <f>IF(DM125&gt;=70, 5, 0)</f>
        <v>0</v>
      </c>
      <c r="BF125" s="7"/>
      <c r="BG125" s="7"/>
      <c r="BH125" s="7">
        <v>0</v>
      </c>
      <c r="BI125" s="6"/>
      <c r="BJ125" s="6">
        <f>IF(DZ125&gt;=70, 6, 0)</f>
        <v>0</v>
      </c>
      <c r="BK125" s="6">
        <v>-5</v>
      </c>
      <c r="BL125" s="7"/>
      <c r="BM125" s="7"/>
      <c r="BN125" s="7"/>
      <c r="BO125" s="6"/>
      <c r="BP125" s="6">
        <f>IF(EC125&gt;=70, 6, 0)</f>
        <v>0</v>
      </c>
      <c r="BQ125" s="6"/>
      <c r="BR125" s="7"/>
      <c r="BS125" s="7"/>
      <c r="BT125" s="7"/>
      <c r="BU125" s="6"/>
      <c r="BV125" s="6">
        <f>IF(DP125&gt;=70, 5, 0)</f>
        <v>0</v>
      </c>
      <c r="BW125" s="6"/>
      <c r="BX125" s="6"/>
      <c r="BY125" s="6"/>
      <c r="BZ125" s="7"/>
      <c r="CA125" s="7"/>
      <c r="CB125" s="7"/>
      <c r="CC125" s="6"/>
      <c r="CD125" s="6">
        <f>IF(DS125&gt;=70, 5, 0)</f>
        <v>0</v>
      </c>
      <c r="CE125" s="6"/>
      <c r="CF125" s="6"/>
      <c r="CG125" s="6"/>
      <c r="CH125" s="7"/>
      <c r="CI125" s="7"/>
      <c r="CJ125" s="7"/>
      <c r="CK125" s="6"/>
      <c r="CL125" s="6">
        <f>IF(DV125&gt;=70, 5, 0)</f>
        <v>0</v>
      </c>
      <c r="CM125" s="6"/>
      <c r="CN125" s="6"/>
      <c r="CO125" s="6"/>
      <c r="CP125" s="7"/>
      <c r="CQ125" s="7">
        <f>IF(EF125&gt;=70, 6, 0)</f>
        <v>0</v>
      </c>
      <c r="CR125" s="7"/>
      <c r="CS125" s="6"/>
      <c r="CT125" s="7"/>
      <c r="CU125" s="6"/>
      <c r="CV125" s="10">
        <f>SUM(AR125:CU125)</f>
        <v>-9</v>
      </c>
      <c r="CW125" s="10">
        <v>50</v>
      </c>
      <c r="CX125" s="17">
        <f>CV125+CW125</f>
        <v>41</v>
      </c>
      <c r="CY125" s="1">
        <v>68.569999999999993</v>
      </c>
      <c r="CZ125" s="18">
        <v>0</v>
      </c>
      <c r="DA125" s="18">
        <v>0</v>
      </c>
      <c r="DB125" s="29">
        <f>AVERAGE(CZ125:DA125)</f>
        <v>0</v>
      </c>
      <c r="DC125" s="1">
        <v>0</v>
      </c>
      <c r="DD125" s="29">
        <v>0</v>
      </c>
      <c r="DE125" s="1">
        <v>0</v>
      </c>
      <c r="DF125" s="29">
        <v>0</v>
      </c>
      <c r="DG125" s="18">
        <v>0</v>
      </c>
      <c r="DH125" s="18">
        <v>0</v>
      </c>
      <c r="DI125" s="1">
        <f>AVERAGE(DG125:DH125)</f>
        <v>0</v>
      </c>
      <c r="DJ125" s="15">
        <f>AVERAGE(CY125,DB125:DF125,DI125)</f>
        <v>9.7957142857142845</v>
      </c>
      <c r="DK125" s="1">
        <v>40</v>
      </c>
      <c r="DL125" s="1">
        <v>0</v>
      </c>
      <c r="DM125" s="1">
        <f>MAX(DK125:DL125)</f>
        <v>40</v>
      </c>
      <c r="DN125" s="29">
        <v>0</v>
      </c>
      <c r="DO125" s="29">
        <v>0</v>
      </c>
      <c r="DP125" s="29">
        <f>MAX(DN125:DO125)</f>
        <v>0</v>
      </c>
      <c r="DQ125" s="1">
        <v>0</v>
      </c>
      <c r="DR125" s="1">
        <v>0</v>
      </c>
      <c r="DS125" s="1">
        <f>MAX(DQ125:DR125)</f>
        <v>0</v>
      </c>
      <c r="DT125" s="29">
        <v>0</v>
      </c>
      <c r="DU125" s="29">
        <v>0</v>
      </c>
      <c r="DV125" s="29">
        <f>MAX(DT125:DU125)</f>
        <v>0</v>
      </c>
      <c r="DW125" s="15">
        <f>AVERAGE(DM125,DP125,DS125,DV125)</f>
        <v>10</v>
      </c>
      <c r="DX125" s="1">
        <v>0</v>
      </c>
      <c r="DY125" s="1">
        <v>0</v>
      </c>
      <c r="DZ125" s="1">
        <f>MAX(DX125:DY125)</f>
        <v>0</v>
      </c>
      <c r="EA125" s="29">
        <v>0</v>
      </c>
      <c r="EB125" s="29">
        <v>0</v>
      </c>
      <c r="EC125" s="29">
        <f>MAX(EA125:EB125)</f>
        <v>0</v>
      </c>
      <c r="ED125" s="1">
        <v>0</v>
      </c>
      <c r="EE125" s="1">
        <v>0</v>
      </c>
      <c r="EF125" s="1">
        <f>MAX(ED125:EE125)</f>
        <v>0</v>
      </c>
      <c r="EG125" s="15">
        <f>AVERAGE(DZ125,EC125,EF125)</f>
        <v>0</v>
      </c>
      <c r="EH125" s="3">
        <v>0.25</v>
      </c>
      <c r="EI125" s="3">
        <v>0.2</v>
      </c>
      <c r="EJ125" s="3">
        <v>0.25</v>
      </c>
      <c r="EK125" s="3">
        <v>0.3</v>
      </c>
      <c r="EL125" s="25">
        <f>MIN(IF(C125="Yes",AQ125+CX125,0),100)</f>
        <v>42.5</v>
      </c>
      <c r="EM125" s="25">
        <f>IF(EQ125&lt;0,EL125+EQ125*-4,EL125)</f>
        <v>42.5</v>
      </c>
      <c r="EN125" s="25">
        <f>MIN(IF(C125="Yes",AQ125+DJ125,0), 100)</f>
        <v>11.295714285714284</v>
      </c>
      <c r="EO125" s="25">
        <f>MIN(IF(C125="Yes",AQ125+DW125,0),100)</f>
        <v>11.5</v>
      </c>
      <c r="EP125" s="25">
        <f>MIN(IF(C125="Yes",AQ125+EG125,0), 100)</f>
        <v>1.5</v>
      </c>
      <c r="EQ125" s="26">
        <f>EH125*EL125+EI125*EN125+EJ125*EO125+EK125*EP125</f>
        <v>16.209142857142858</v>
      </c>
      <c r="ER125" s="26">
        <f>EH125*EM125+EI125*EN125+EJ125*EO125+EK125*EP125</f>
        <v>16.209142857142858</v>
      </c>
    </row>
    <row r="126" spans="1:148" customFormat="1" x14ac:dyDescent="0.25">
      <c r="A126">
        <v>1402018198</v>
      </c>
      <c r="B126" t="s">
        <v>106</v>
      </c>
      <c r="C126" s="2" t="s">
        <v>108</v>
      </c>
      <c r="D126" s="6"/>
      <c r="E126" s="6"/>
      <c r="F126" s="7"/>
      <c r="G126" s="7"/>
      <c r="H126" s="6">
        <v>0</v>
      </c>
      <c r="I126" s="6">
        <v>1</v>
      </c>
      <c r="J126" s="7"/>
      <c r="K126" s="7"/>
      <c r="L126" s="6"/>
      <c r="M126" s="8"/>
      <c r="N126" s="7"/>
      <c r="O126" s="7"/>
      <c r="P126" s="6"/>
      <c r="Q126" s="8"/>
      <c r="R126" s="7"/>
      <c r="S126" s="7"/>
      <c r="T126" s="6"/>
      <c r="U126" s="6"/>
      <c r="V126" s="7"/>
      <c r="W126" s="7"/>
      <c r="X126" s="6"/>
      <c r="Y126" s="6"/>
      <c r="Z126" s="7"/>
      <c r="AA126" s="7"/>
      <c r="AB126" s="6"/>
      <c r="AC126" s="6"/>
      <c r="AD126" s="7"/>
      <c r="AE126" s="8"/>
      <c r="AF126" s="10">
        <v>14</v>
      </c>
      <c r="AG126" s="10">
        <v>10</v>
      </c>
      <c r="AH126" s="10">
        <f>COUNT(D126:AE126)</f>
        <v>2</v>
      </c>
      <c r="AI126" s="22">
        <f>IF(C126="Yes",(AF126-AH126+(CX126-50)/AG126)/AF126,0)</f>
        <v>0.80714285714285716</v>
      </c>
      <c r="AJ126" s="11">
        <f>SUM(D126:AE126)</f>
        <v>1</v>
      </c>
      <c r="AK126" s="10">
        <f>MAX(AJ126-AL126-AM126,0)*-1</f>
        <v>0</v>
      </c>
      <c r="AL126" s="10">
        <v>10</v>
      </c>
      <c r="AM126" s="10">
        <v>3</v>
      </c>
      <c r="AN126" s="7">
        <f>AJ126+AK126+AO126</f>
        <v>1</v>
      </c>
      <c r="AO126" s="6"/>
      <c r="AP126" s="3">
        <v>0.5</v>
      </c>
      <c r="AQ126" s="15">
        <f>MIN(AN126,AL126)*AP126</f>
        <v>0.5</v>
      </c>
      <c r="AR126" s="6">
        <v>0</v>
      </c>
      <c r="AS126" s="6">
        <v>0</v>
      </c>
      <c r="AT126" s="6">
        <v>0</v>
      </c>
      <c r="AU126" s="6">
        <v>0</v>
      </c>
      <c r="AV126" s="7"/>
      <c r="AW126" s="7">
        <v>0</v>
      </c>
      <c r="AX126" s="7"/>
      <c r="AY126" s="7">
        <v>-5</v>
      </c>
      <c r="AZ126" s="6"/>
      <c r="BA126" s="6">
        <v>3</v>
      </c>
      <c r="BB126" s="6"/>
      <c r="BC126" s="6">
        <v>0</v>
      </c>
      <c r="BD126" s="7"/>
      <c r="BE126" s="7">
        <f>IF(DM126&gt;=70, 5, 0)</f>
        <v>0</v>
      </c>
      <c r="BF126" s="7"/>
      <c r="BG126" s="7"/>
      <c r="BH126" s="7">
        <v>0</v>
      </c>
      <c r="BI126" s="6"/>
      <c r="BJ126" s="6">
        <f>IF(DZ126&gt;=70, 6, 0)</f>
        <v>0</v>
      </c>
      <c r="BK126" s="6">
        <v>-5</v>
      </c>
      <c r="BL126" s="7"/>
      <c r="BM126" s="7"/>
      <c r="BN126" s="7"/>
      <c r="BO126" s="6"/>
      <c r="BP126" s="6">
        <f>IF(EC126&gt;=70, 6, 0)</f>
        <v>0</v>
      </c>
      <c r="BQ126" s="6"/>
      <c r="BR126" s="7"/>
      <c r="BS126" s="7"/>
      <c r="BT126" s="7"/>
      <c r="BU126" s="6"/>
      <c r="BV126" s="6">
        <f>IF(DP126&gt;=70, 5, 0)</f>
        <v>0</v>
      </c>
      <c r="BW126" s="6"/>
      <c r="BX126" s="6"/>
      <c r="BY126" s="6"/>
      <c r="BZ126" s="7"/>
      <c r="CA126" s="7"/>
      <c r="CB126" s="7"/>
      <c r="CC126" s="6"/>
      <c r="CD126" s="6">
        <f>IF(DS126&gt;=70, 5, 0)</f>
        <v>0</v>
      </c>
      <c r="CE126" s="6"/>
      <c r="CF126" s="6"/>
      <c r="CG126" s="6"/>
      <c r="CH126" s="7"/>
      <c r="CI126" s="7"/>
      <c r="CJ126" s="7"/>
      <c r="CK126" s="6"/>
      <c r="CL126" s="6">
        <f>IF(DV126&gt;=70, 5, 0)</f>
        <v>0</v>
      </c>
      <c r="CM126" s="6"/>
      <c r="CN126" s="6"/>
      <c r="CO126" s="6"/>
      <c r="CP126" s="7"/>
      <c r="CQ126" s="7">
        <f>IF(EF126&gt;=70, 6, 0)</f>
        <v>0</v>
      </c>
      <c r="CR126" s="7"/>
      <c r="CS126" s="6"/>
      <c r="CT126" s="7"/>
      <c r="CU126" s="6"/>
      <c r="CV126" s="10">
        <f>SUM(AR126:CU126)</f>
        <v>-7</v>
      </c>
      <c r="CW126" s="10">
        <v>50</v>
      </c>
      <c r="CX126" s="17">
        <f>CV126+CW126</f>
        <v>43</v>
      </c>
      <c r="CY126" s="1">
        <v>74.290000000000006</v>
      </c>
      <c r="CZ126" s="18">
        <v>0</v>
      </c>
      <c r="DA126" s="18">
        <v>0</v>
      </c>
      <c r="DB126" s="29">
        <f>AVERAGE(CZ126:DA126)</f>
        <v>0</v>
      </c>
      <c r="DC126" s="1">
        <v>0</v>
      </c>
      <c r="DD126" s="29">
        <v>0</v>
      </c>
      <c r="DE126" s="1">
        <v>0</v>
      </c>
      <c r="DF126" s="29">
        <v>0</v>
      </c>
      <c r="DG126" s="18">
        <v>0</v>
      </c>
      <c r="DH126" s="18">
        <v>0</v>
      </c>
      <c r="DI126" s="1">
        <f>AVERAGE(DG126:DH126)</f>
        <v>0</v>
      </c>
      <c r="DJ126" s="15">
        <f>AVERAGE(CY126,DB126:DF126,DI126)</f>
        <v>10.612857142857143</v>
      </c>
      <c r="DK126" s="1">
        <v>33.33</v>
      </c>
      <c r="DL126" s="1">
        <v>0</v>
      </c>
      <c r="DM126" s="1">
        <f>MAX(DK126:DL126)</f>
        <v>33.33</v>
      </c>
      <c r="DN126" s="29">
        <v>0</v>
      </c>
      <c r="DO126" s="29">
        <v>0</v>
      </c>
      <c r="DP126" s="29">
        <f>MAX(DN126:DO126)</f>
        <v>0</v>
      </c>
      <c r="DQ126" s="1">
        <v>0</v>
      </c>
      <c r="DR126" s="1">
        <v>0</v>
      </c>
      <c r="DS126" s="1">
        <f>MAX(DQ126:DR126)</f>
        <v>0</v>
      </c>
      <c r="DT126" s="29">
        <v>0</v>
      </c>
      <c r="DU126" s="29">
        <v>0</v>
      </c>
      <c r="DV126" s="29">
        <f>MAX(DT126:DU126)</f>
        <v>0</v>
      </c>
      <c r="DW126" s="15">
        <f>AVERAGE(DM126,DP126,DS126,DV126)</f>
        <v>8.3324999999999996</v>
      </c>
      <c r="DX126" s="1">
        <v>6.67</v>
      </c>
      <c r="DY126" s="1">
        <v>0</v>
      </c>
      <c r="DZ126" s="1">
        <f>MAX(DX126:DY126)</f>
        <v>6.67</v>
      </c>
      <c r="EA126" s="29">
        <v>0</v>
      </c>
      <c r="EB126" s="29">
        <v>0</v>
      </c>
      <c r="EC126" s="29">
        <f>MAX(EA126:EB126)</f>
        <v>0</v>
      </c>
      <c r="ED126" s="1">
        <v>0</v>
      </c>
      <c r="EE126" s="1">
        <v>0</v>
      </c>
      <c r="EF126" s="1">
        <f>MAX(ED126:EE126)</f>
        <v>0</v>
      </c>
      <c r="EG126" s="15">
        <f>AVERAGE(DZ126,EC126,EF126)</f>
        <v>2.2233333333333332</v>
      </c>
      <c r="EH126" s="3">
        <v>0.25</v>
      </c>
      <c r="EI126" s="3">
        <v>0.2</v>
      </c>
      <c r="EJ126" s="3">
        <v>0.25</v>
      </c>
      <c r="EK126" s="3">
        <v>0.3</v>
      </c>
      <c r="EL126" s="25">
        <f>MIN(IF(C126="Yes",AQ126+CX126,0),100)</f>
        <v>43.5</v>
      </c>
      <c r="EM126" s="25">
        <f>IF(EQ126&lt;0,EL126+EQ126*-4,EL126)</f>
        <v>43.5</v>
      </c>
      <c r="EN126" s="25">
        <f>MIN(IF(C126="Yes",AQ126+DJ126,0), 100)</f>
        <v>11.112857142857143</v>
      </c>
      <c r="EO126" s="25">
        <f>MIN(IF(C126="Yes",AQ126+DW126,0),100)</f>
        <v>8.8324999999999996</v>
      </c>
      <c r="EP126" s="25">
        <f>MIN(IF(C126="Yes",AQ126+EG126,0), 100)</f>
        <v>2.7233333333333332</v>
      </c>
      <c r="EQ126" s="26">
        <f>EH126*EL126+EI126*EN126+EJ126*EO126+EK126*EP126</f>
        <v>16.12269642857143</v>
      </c>
      <c r="ER126" s="26">
        <f>EH126*EM126+EI126*EN126+EJ126*EO126+EK126*EP126</f>
        <v>16.12269642857143</v>
      </c>
    </row>
    <row r="127" spans="1:148" customFormat="1" x14ac:dyDescent="0.25">
      <c r="A127">
        <v>1402019050</v>
      </c>
      <c r="B127" t="s">
        <v>105</v>
      </c>
      <c r="C127" s="2" t="s">
        <v>108</v>
      </c>
      <c r="D127" s="6">
        <v>1</v>
      </c>
      <c r="E127" s="6"/>
      <c r="F127" s="7"/>
      <c r="G127" s="7"/>
      <c r="H127" s="6"/>
      <c r="I127" s="6"/>
      <c r="J127" s="7"/>
      <c r="K127" s="7"/>
      <c r="L127" s="6"/>
      <c r="M127" s="8"/>
      <c r="N127" s="7"/>
      <c r="O127" s="7"/>
      <c r="P127" s="6"/>
      <c r="Q127" s="8"/>
      <c r="R127" s="7"/>
      <c r="S127" s="7"/>
      <c r="T127" s="6"/>
      <c r="U127" s="6"/>
      <c r="V127" s="7"/>
      <c r="W127" s="7"/>
      <c r="X127" s="6"/>
      <c r="Y127" s="6"/>
      <c r="Z127" s="7"/>
      <c r="AA127" s="7"/>
      <c r="AB127" s="6"/>
      <c r="AC127" s="6"/>
      <c r="AD127" s="7"/>
      <c r="AE127" s="8"/>
      <c r="AF127" s="10">
        <v>14</v>
      </c>
      <c r="AG127" s="10">
        <v>10</v>
      </c>
      <c r="AH127" s="10">
        <f>COUNT(D127:AE127)</f>
        <v>1</v>
      </c>
      <c r="AI127" s="22">
        <f>IF(C127="Yes",(AF127-AH127+(CX127-50)/AG127)/AF127,0)</f>
        <v>0.87142857142857133</v>
      </c>
      <c r="AJ127" s="11">
        <f>SUM(D127:AE127)</f>
        <v>1</v>
      </c>
      <c r="AK127" s="10">
        <f>MAX(AJ127-AL127-AM127,0)*-1</f>
        <v>0</v>
      </c>
      <c r="AL127" s="10">
        <v>10</v>
      </c>
      <c r="AM127" s="10">
        <v>3</v>
      </c>
      <c r="AN127" s="7">
        <f>AJ127+AK127+AO127</f>
        <v>1</v>
      </c>
      <c r="AO127" s="6"/>
      <c r="AP127" s="3">
        <v>0.5</v>
      </c>
      <c r="AQ127" s="15">
        <f>MIN(AN127,AL127)*AP127</f>
        <v>0.5</v>
      </c>
      <c r="AR127" s="6">
        <v>0</v>
      </c>
      <c r="AS127" s="6">
        <v>0</v>
      </c>
      <c r="AT127" s="6">
        <v>2</v>
      </c>
      <c r="AU127" s="6">
        <v>0</v>
      </c>
      <c r="AV127" s="7"/>
      <c r="AW127" s="7">
        <v>0</v>
      </c>
      <c r="AX127" s="7"/>
      <c r="AY127" s="7">
        <v>0</v>
      </c>
      <c r="AZ127" s="6"/>
      <c r="BA127" s="6">
        <v>0</v>
      </c>
      <c r="BB127" s="6"/>
      <c r="BC127" s="6">
        <v>-5</v>
      </c>
      <c r="BD127" s="7"/>
      <c r="BE127" s="7">
        <f>IF(DM127&gt;=70, 5, 0)</f>
        <v>0</v>
      </c>
      <c r="BF127" s="7"/>
      <c r="BG127" s="7"/>
      <c r="BH127" s="7">
        <v>0</v>
      </c>
      <c r="BI127" s="6"/>
      <c r="BJ127" s="6">
        <f>IF(DZ127&gt;=70, 6, 0)</f>
        <v>0</v>
      </c>
      <c r="BK127" s="6">
        <v>-5</v>
      </c>
      <c r="BL127" s="7"/>
      <c r="BM127" s="7"/>
      <c r="BN127" s="7"/>
      <c r="BO127" s="6"/>
      <c r="BP127" s="6">
        <f>IF(EC127&gt;=70, 6, 0)</f>
        <v>0</v>
      </c>
      <c r="BQ127" s="6"/>
      <c r="BR127" s="7"/>
      <c r="BS127" s="7"/>
      <c r="BT127" s="7"/>
      <c r="BU127" s="6"/>
      <c r="BV127" s="6">
        <f>IF(DP127&gt;=70, 5, 0)</f>
        <v>0</v>
      </c>
      <c r="BW127" s="6"/>
      <c r="BX127" s="6"/>
      <c r="BY127" s="6"/>
      <c r="BZ127" s="7"/>
      <c r="CA127" s="7"/>
      <c r="CB127" s="7"/>
      <c r="CC127" s="6"/>
      <c r="CD127" s="6">
        <f>IF(DS127&gt;=70, 5, 0)</f>
        <v>0</v>
      </c>
      <c r="CE127" s="6"/>
      <c r="CF127" s="6"/>
      <c r="CG127" s="6"/>
      <c r="CH127" s="7"/>
      <c r="CI127" s="7"/>
      <c r="CJ127" s="7"/>
      <c r="CK127" s="6"/>
      <c r="CL127" s="6">
        <f>IF(DV127&gt;=70, 5, 0)</f>
        <v>0</v>
      </c>
      <c r="CM127" s="6"/>
      <c r="CN127" s="6"/>
      <c r="CO127" s="6"/>
      <c r="CP127" s="7"/>
      <c r="CQ127" s="7">
        <f>IF(EF127&gt;=70, 6, 0)</f>
        <v>0</v>
      </c>
      <c r="CR127" s="7"/>
      <c r="CS127" s="6"/>
      <c r="CT127" s="7"/>
      <c r="CU127" s="6"/>
      <c r="CV127" s="10">
        <f>SUM(AR127:CU127)</f>
        <v>-8</v>
      </c>
      <c r="CW127" s="10">
        <v>50</v>
      </c>
      <c r="CX127" s="17">
        <f>CV127+CW127</f>
        <v>42</v>
      </c>
      <c r="CY127" s="1">
        <v>65.709999999999994</v>
      </c>
      <c r="CZ127" s="18">
        <v>0</v>
      </c>
      <c r="DA127" s="18">
        <v>0</v>
      </c>
      <c r="DB127" s="29">
        <f>AVERAGE(CZ127:DA127)</f>
        <v>0</v>
      </c>
      <c r="DC127" s="1">
        <v>0</v>
      </c>
      <c r="DD127" s="29">
        <v>0</v>
      </c>
      <c r="DE127" s="1">
        <v>0</v>
      </c>
      <c r="DF127" s="29">
        <v>0</v>
      </c>
      <c r="DG127" s="18">
        <v>0</v>
      </c>
      <c r="DH127" s="18">
        <v>0</v>
      </c>
      <c r="DI127" s="1">
        <f>AVERAGE(DG127:DH127)</f>
        <v>0</v>
      </c>
      <c r="DJ127" s="15">
        <f>AVERAGE(CY127,DB127:DF127,DI127)</f>
        <v>9.387142857142857</v>
      </c>
      <c r="DK127" s="1">
        <v>40</v>
      </c>
      <c r="DL127" s="1">
        <v>0</v>
      </c>
      <c r="DM127" s="1">
        <f>MAX(DK127:DL127)</f>
        <v>40</v>
      </c>
      <c r="DN127" s="29">
        <v>0</v>
      </c>
      <c r="DO127" s="29">
        <v>0</v>
      </c>
      <c r="DP127" s="29">
        <f>MAX(DN127:DO127)</f>
        <v>0</v>
      </c>
      <c r="DQ127" s="1">
        <v>0</v>
      </c>
      <c r="DR127" s="1">
        <v>0</v>
      </c>
      <c r="DS127" s="1">
        <f>MAX(DQ127:DR127)</f>
        <v>0</v>
      </c>
      <c r="DT127" s="29">
        <v>0</v>
      </c>
      <c r="DU127" s="29">
        <v>0</v>
      </c>
      <c r="DV127" s="29">
        <f>MAX(DT127:DU127)</f>
        <v>0</v>
      </c>
      <c r="DW127" s="15">
        <f>AVERAGE(DM127,DP127,DS127,DV127)</f>
        <v>10</v>
      </c>
      <c r="DX127" s="1">
        <v>6.67</v>
      </c>
      <c r="DY127" s="1">
        <v>0</v>
      </c>
      <c r="DZ127" s="1">
        <f>MAX(DX127:DY127)</f>
        <v>6.67</v>
      </c>
      <c r="EA127" s="29">
        <v>0</v>
      </c>
      <c r="EB127" s="29">
        <v>0</v>
      </c>
      <c r="EC127" s="29">
        <f>MAX(EA127:EB127)</f>
        <v>0</v>
      </c>
      <c r="ED127" s="1">
        <v>0</v>
      </c>
      <c r="EE127" s="1">
        <v>0</v>
      </c>
      <c r="EF127" s="1">
        <f>MAX(ED127:EE127)</f>
        <v>0</v>
      </c>
      <c r="EG127" s="15">
        <f>AVERAGE(DZ127,EC127,EF127)</f>
        <v>2.2233333333333332</v>
      </c>
      <c r="EH127" s="3">
        <v>0.25</v>
      </c>
      <c r="EI127" s="3">
        <v>0.2</v>
      </c>
      <c r="EJ127" s="3">
        <v>0.25</v>
      </c>
      <c r="EK127" s="3">
        <v>0.3</v>
      </c>
      <c r="EL127" s="25">
        <f>MIN(IF(C127="Yes",AQ127+CX127,0),100)</f>
        <v>42.5</v>
      </c>
      <c r="EM127" s="25">
        <f>IF(EQ127&lt;0,EL127+EQ127*-4,EL127)</f>
        <v>42.5</v>
      </c>
      <c r="EN127" s="25">
        <f>MIN(IF(C127="Yes",AQ127+DJ127,0), 100)</f>
        <v>9.887142857142857</v>
      </c>
      <c r="EO127" s="25">
        <f>MIN(IF(C127="Yes",AQ127+DW127,0),100)</f>
        <v>10.5</v>
      </c>
      <c r="EP127" s="25">
        <f>MIN(IF(C127="Yes",AQ127+EG127,0), 100)</f>
        <v>2.7233333333333332</v>
      </c>
      <c r="EQ127" s="26">
        <f>EH127*EL127+EI127*EN127+EJ127*EO127+EK127*EP127</f>
        <v>16.044428571428572</v>
      </c>
      <c r="ER127" s="26">
        <f>EH127*EM127+EI127*EN127+EJ127*EO127+EK127*EP127</f>
        <v>16.044428571428572</v>
      </c>
    </row>
    <row r="128" spans="1:148" customFormat="1" x14ac:dyDescent="0.25">
      <c r="A128">
        <v>1402017175</v>
      </c>
      <c r="B128" t="s">
        <v>106</v>
      </c>
      <c r="C128" s="2" t="s">
        <v>108</v>
      </c>
      <c r="D128" s="6"/>
      <c r="E128" s="6"/>
      <c r="F128" s="7"/>
      <c r="G128" s="7"/>
      <c r="H128" s="6">
        <v>0</v>
      </c>
      <c r="I128" s="6"/>
      <c r="J128" s="7"/>
      <c r="K128" s="7"/>
      <c r="L128" s="6"/>
      <c r="M128" s="8"/>
      <c r="N128" s="7"/>
      <c r="O128" s="7"/>
      <c r="P128" s="6"/>
      <c r="Q128" s="8"/>
      <c r="R128" s="7"/>
      <c r="S128" s="7"/>
      <c r="T128" s="6"/>
      <c r="U128" s="6"/>
      <c r="V128" s="7"/>
      <c r="W128" s="7"/>
      <c r="X128" s="6"/>
      <c r="Y128" s="6"/>
      <c r="Z128" s="7"/>
      <c r="AA128" s="7"/>
      <c r="AB128" s="6"/>
      <c r="AC128" s="6"/>
      <c r="AD128" s="7"/>
      <c r="AE128" s="8"/>
      <c r="AF128" s="10">
        <v>14</v>
      </c>
      <c r="AG128" s="10">
        <v>10</v>
      </c>
      <c r="AH128" s="10">
        <f>COUNT(D128:AE128)</f>
        <v>1</v>
      </c>
      <c r="AI128" s="22">
        <f>IF(C128="Yes",(AF128-AH128+(CX128-50)/AG128)/AF128,0)</f>
        <v>0.87142857142857133</v>
      </c>
      <c r="AJ128" s="11">
        <f>SUM(D128:AE128)</f>
        <v>0</v>
      </c>
      <c r="AK128" s="10">
        <f>MAX(AJ128-AL128-AM128,0)*-1</f>
        <v>0</v>
      </c>
      <c r="AL128" s="10">
        <v>10</v>
      </c>
      <c r="AM128" s="10">
        <v>3</v>
      </c>
      <c r="AN128" s="7">
        <f>AJ128+AK128+AO128</f>
        <v>0</v>
      </c>
      <c r="AO128" s="6"/>
      <c r="AP128" s="3">
        <v>0.5</v>
      </c>
      <c r="AQ128" s="15">
        <f>MIN(AN128,AL128)*AP128</f>
        <v>0</v>
      </c>
      <c r="AR128" s="6">
        <v>0</v>
      </c>
      <c r="AS128" s="6">
        <v>0</v>
      </c>
      <c r="AT128" s="6">
        <v>4</v>
      </c>
      <c r="AU128" s="6">
        <v>0</v>
      </c>
      <c r="AV128" s="7">
        <v>-5</v>
      </c>
      <c r="AW128" s="7">
        <v>0</v>
      </c>
      <c r="AX128" s="7"/>
      <c r="AY128" s="7">
        <v>0</v>
      </c>
      <c r="AZ128" s="6"/>
      <c r="BA128" s="6">
        <v>3</v>
      </c>
      <c r="BB128" s="6"/>
      <c r="BC128" s="6">
        <v>-5</v>
      </c>
      <c r="BD128" s="7"/>
      <c r="BE128" s="7">
        <f>IF(DM128&gt;=70, 5, 0)</f>
        <v>0</v>
      </c>
      <c r="BF128" s="7"/>
      <c r="BG128" s="7"/>
      <c r="BH128" s="7">
        <v>0</v>
      </c>
      <c r="BI128" s="6"/>
      <c r="BJ128" s="6">
        <f>IF(DZ128&gt;=70, 6, 0)</f>
        <v>0</v>
      </c>
      <c r="BK128" s="6">
        <v>-5</v>
      </c>
      <c r="BL128" s="7"/>
      <c r="BM128" s="7"/>
      <c r="BN128" s="7"/>
      <c r="BO128" s="6"/>
      <c r="BP128" s="6">
        <f>IF(EC128&gt;=70, 6, 0)</f>
        <v>0</v>
      </c>
      <c r="BQ128" s="6"/>
      <c r="BR128" s="7"/>
      <c r="BS128" s="7"/>
      <c r="BT128" s="7"/>
      <c r="BU128" s="6"/>
      <c r="BV128" s="6">
        <f>IF(DP128&gt;=70, 5, 0)</f>
        <v>0</v>
      </c>
      <c r="BW128" s="6"/>
      <c r="BX128" s="6"/>
      <c r="BY128" s="6"/>
      <c r="BZ128" s="7"/>
      <c r="CA128" s="7"/>
      <c r="CB128" s="7"/>
      <c r="CC128" s="6"/>
      <c r="CD128" s="6">
        <f>IF(DS128&gt;=70, 5, 0)</f>
        <v>0</v>
      </c>
      <c r="CE128" s="6"/>
      <c r="CF128" s="6"/>
      <c r="CG128" s="6"/>
      <c r="CH128" s="7"/>
      <c r="CI128" s="7"/>
      <c r="CJ128" s="7"/>
      <c r="CK128" s="6"/>
      <c r="CL128" s="6">
        <f>IF(DV128&gt;=70, 5, 0)</f>
        <v>0</v>
      </c>
      <c r="CM128" s="6"/>
      <c r="CN128" s="6"/>
      <c r="CO128" s="6"/>
      <c r="CP128" s="7"/>
      <c r="CQ128" s="7">
        <f>IF(EF128&gt;=70, 6, 0)</f>
        <v>0</v>
      </c>
      <c r="CR128" s="7"/>
      <c r="CS128" s="6"/>
      <c r="CT128" s="7"/>
      <c r="CU128" s="6"/>
      <c r="CV128" s="10">
        <f>SUM(AR128:CU128)</f>
        <v>-8</v>
      </c>
      <c r="CW128" s="10">
        <v>50</v>
      </c>
      <c r="CX128" s="17">
        <f>CV128+CW128</f>
        <v>42</v>
      </c>
      <c r="CY128" s="1">
        <v>71.430000000000007</v>
      </c>
      <c r="CZ128" s="18">
        <v>0</v>
      </c>
      <c r="DA128" s="18">
        <v>0</v>
      </c>
      <c r="DB128" s="29">
        <f>AVERAGE(CZ128:DA128)</f>
        <v>0</v>
      </c>
      <c r="DC128" s="1">
        <v>0</v>
      </c>
      <c r="DD128" s="29">
        <v>0</v>
      </c>
      <c r="DE128" s="1">
        <v>0</v>
      </c>
      <c r="DF128" s="29">
        <v>0</v>
      </c>
      <c r="DG128" s="18">
        <v>0</v>
      </c>
      <c r="DH128" s="18">
        <v>0</v>
      </c>
      <c r="DI128" s="1">
        <f>AVERAGE(DG128:DH128)</f>
        <v>0</v>
      </c>
      <c r="DJ128" s="15">
        <f>AVERAGE(CY128,DB128:DF128,DI128)</f>
        <v>10.204285714285716</v>
      </c>
      <c r="DK128" s="1">
        <v>26.67</v>
      </c>
      <c r="DL128" s="1">
        <v>46.67</v>
      </c>
      <c r="DM128" s="1">
        <f>MAX(DK128:DL128)</f>
        <v>46.67</v>
      </c>
      <c r="DN128" s="29">
        <v>0</v>
      </c>
      <c r="DO128" s="29">
        <v>0</v>
      </c>
      <c r="DP128" s="29">
        <f>MAX(DN128:DO128)</f>
        <v>0</v>
      </c>
      <c r="DQ128" s="1">
        <v>0</v>
      </c>
      <c r="DR128" s="1">
        <v>0</v>
      </c>
      <c r="DS128" s="1">
        <f>MAX(DQ128:DR128)</f>
        <v>0</v>
      </c>
      <c r="DT128" s="29">
        <v>0</v>
      </c>
      <c r="DU128" s="29">
        <v>0</v>
      </c>
      <c r="DV128" s="29">
        <f>MAX(DT128:DU128)</f>
        <v>0</v>
      </c>
      <c r="DW128" s="15">
        <f>AVERAGE(DM128,DP128,DS128,DV128)</f>
        <v>11.6675</v>
      </c>
      <c r="DX128" s="1">
        <v>0</v>
      </c>
      <c r="DY128" s="1">
        <v>0</v>
      </c>
      <c r="DZ128" s="1">
        <f>MAX(DX128:DY128)</f>
        <v>0</v>
      </c>
      <c r="EA128" s="29">
        <v>0</v>
      </c>
      <c r="EB128" s="29">
        <v>0</v>
      </c>
      <c r="EC128" s="29">
        <f>MAX(EA128:EB128)</f>
        <v>0</v>
      </c>
      <c r="ED128" s="1">
        <v>0</v>
      </c>
      <c r="EE128" s="1">
        <v>0</v>
      </c>
      <c r="EF128" s="1">
        <f>MAX(ED128:EE128)</f>
        <v>0</v>
      </c>
      <c r="EG128" s="15">
        <f>AVERAGE(DZ128,EC128,EF128)</f>
        <v>0</v>
      </c>
      <c r="EH128" s="3">
        <v>0.25</v>
      </c>
      <c r="EI128" s="3">
        <v>0.2</v>
      </c>
      <c r="EJ128" s="3">
        <v>0.25</v>
      </c>
      <c r="EK128" s="3">
        <v>0.3</v>
      </c>
      <c r="EL128" s="25">
        <f>MIN(IF(C128="Yes",AQ128+CX128,0),100)</f>
        <v>42</v>
      </c>
      <c r="EM128" s="25">
        <f>IF(EQ128&lt;0,EL128+EQ128*-4,EL128)</f>
        <v>42</v>
      </c>
      <c r="EN128" s="25">
        <f>MIN(IF(C128="Yes",AQ128+DJ128,0), 100)</f>
        <v>10.204285714285716</v>
      </c>
      <c r="EO128" s="25">
        <f>MIN(IF(C128="Yes",AQ128+DW128,0),100)</f>
        <v>11.6675</v>
      </c>
      <c r="EP128" s="25">
        <f>MIN(IF(C128="Yes",AQ128+EG128,0), 100)</f>
        <v>0</v>
      </c>
      <c r="EQ128" s="26">
        <f>EH128*EL128+EI128*EN128+EJ128*EO128+EK128*EP128</f>
        <v>15.457732142857143</v>
      </c>
      <c r="ER128" s="26">
        <f>EH128*EM128+EI128*EN128+EJ128*EO128+EK128*EP128</f>
        <v>15.457732142857143</v>
      </c>
    </row>
    <row r="129" spans="1:148" customFormat="1" x14ac:dyDescent="0.25">
      <c r="A129">
        <v>1402019023</v>
      </c>
      <c r="B129" t="s">
        <v>106</v>
      </c>
      <c r="C129" s="2" t="s">
        <v>108</v>
      </c>
      <c r="D129" s="6"/>
      <c r="E129" s="6"/>
      <c r="F129" s="7"/>
      <c r="G129" s="7">
        <v>1</v>
      </c>
      <c r="H129" s="6">
        <v>0</v>
      </c>
      <c r="I129" s="6"/>
      <c r="J129" s="7"/>
      <c r="K129" s="7"/>
      <c r="L129" s="6"/>
      <c r="M129" s="8"/>
      <c r="N129" s="7"/>
      <c r="O129" s="7"/>
      <c r="P129" s="6"/>
      <c r="Q129" s="8"/>
      <c r="R129" s="7"/>
      <c r="S129" s="7"/>
      <c r="T129" s="6"/>
      <c r="U129" s="6"/>
      <c r="V129" s="7"/>
      <c r="W129" s="7"/>
      <c r="X129" s="6"/>
      <c r="Y129" s="6"/>
      <c r="Z129" s="7"/>
      <c r="AA129" s="7"/>
      <c r="AB129" s="6"/>
      <c r="AC129" s="6"/>
      <c r="AD129" s="7"/>
      <c r="AE129" s="8"/>
      <c r="AF129" s="10">
        <v>14</v>
      </c>
      <c r="AG129" s="10">
        <v>10</v>
      </c>
      <c r="AH129" s="10">
        <f>COUNT(D129:AE129)</f>
        <v>2</v>
      </c>
      <c r="AI129" s="22">
        <f>IF(C129="Yes",(AF129-AH129+(CX129-50)/AG129)/AF129,0)</f>
        <v>0.8214285714285714</v>
      </c>
      <c r="AJ129" s="11">
        <f>SUM(D129:AE129)</f>
        <v>1</v>
      </c>
      <c r="AK129" s="10">
        <f>MAX(AJ129-AL129-AM129,0)*-1</f>
        <v>0</v>
      </c>
      <c r="AL129" s="10">
        <v>10</v>
      </c>
      <c r="AM129" s="10">
        <v>3</v>
      </c>
      <c r="AN129" s="7">
        <f>AJ129+AK129+AO129</f>
        <v>1</v>
      </c>
      <c r="AO129" s="6"/>
      <c r="AP129" s="3">
        <v>0.5</v>
      </c>
      <c r="AQ129" s="15">
        <f>MIN(AN129,AL129)*AP129</f>
        <v>0.5</v>
      </c>
      <c r="AR129" s="6">
        <v>0</v>
      </c>
      <c r="AS129" s="6">
        <v>0</v>
      </c>
      <c r="AT129" s="6">
        <v>5</v>
      </c>
      <c r="AU129" s="6">
        <v>0</v>
      </c>
      <c r="AV129" s="7"/>
      <c r="AW129" s="7">
        <v>0</v>
      </c>
      <c r="AX129" s="7"/>
      <c r="AY129" s="7">
        <v>0</v>
      </c>
      <c r="AZ129" s="6">
        <v>-5</v>
      </c>
      <c r="BA129" s="6">
        <v>0</v>
      </c>
      <c r="BB129" s="6"/>
      <c r="BC129" s="6">
        <v>-5</v>
      </c>
      <c r="BD129" s="7"/>
      <c r="BE129" s="7">
        <f>IF(DM129&gt;=70, 5, 0)</f>
        <v>0</v>
      </c>
      <c r="BF129" s="7"/>
      <c r="BG129" s="7"/>
      <c r="BH129" s="7">
        <v>0</v>
      </c>
      <c r="BI129" s="6"/>
      <c r="BJ129" s="6">
        <f>IF(DZ129&gt;=70, 6, 0)</f>
        <v>0</v>
      </c>
      <c r="BK129" s="6">
        <v>0</v>
      </c>
      <c r="BL129" s="7"/>
      <c r="BM129" s="7"/>
      <c r="BN129" s="7"/>
      <c r="BO129" s="6"/>
      <c r="BP129" s="6">
        <f>IF(EC129&gt;=70, 6, 0)</f>
        <v>0</v>
      </c>
      <c r="BQ129" s="6"/>
      <c r="BR129" s="7"/>
      <c r="BS129" s="7"/>
      <c r="BT129" s="7"/>
      <c r="BU129" s="6"/>
      <c r="BV129" s="6">
        <f>IF(DP129&gt;=70, 5, 0)</f>
        <v>0</v>
      </c>
      <c r="BW129" s="6"/>
      <c r="BX129" s="6"/>
      <c r="BY129" s="6"/>
      <c r="BZ129" s="7"/>
      <c r="CA129" s="7"/>
      <c r="CB129" s="7"/>
      <c r="CC129" s="6"/>
      <c r="CD129" s="6">
        <f>IF(DS129&gt;=70, 5, 0)</f>
        <v>0</v>
      </c>
      <c r="CE129" s="6"/>
      <c r="CF129" s="6"/>
      <c r="CG129" s="6"/>
      <c r="CH129" s="7"/>
      <c r="CI129" s="7"/>
      <c r="CJ129" s="7"/>
      <c r="CK129" s="6"/>
      <c r="CL129" s="6">
        <f>IF(DV129&gt;=70, 5, 0)</f>
        <v>0</v>
      </c>
      <c r="CM129" s="6"/>
      <c r="CN129" s="6"/>
      <c r="CO129" s="6"/>
      <c r="CP129" s="7"/>
      <c r="CQ129" s="7">
        <f>IF(EF129&gt;=70, 6, 0)</f>
        <v>0</v>
      </c>
      <c r="CR129" s="7"/>
      <c r="CS129" s="6"/>
      <c r="CT129" s="7"/>
      <c r="CU129" s="6"/>
      <c r="CV129" s="10">
        <f>SUM(AR129:CU129)</f>
        <v>-5</v>
      </c>
      <c r="CW129" s="10">
        <v>50</v>
      </c>
      <c r="CX129" s="17">
        <f>CV129+CW129</f>
        <v>45</v>
      </c>
      <c r="CY129" s="1">
        <v>65.709999999999994</v>
      </c>
      <c r="CZ129" s="18">
        <v>0</v>
      </c>
      <c r="DA129" s="18">
        <v>0</v>
      </c>
      <c r="DB129" s="29">
        <f>AVERAGE(CZ129:DA129)</f>
        <v>0</v>
      </c>
      <c r="DC129" s="1">
        <v>0</v>
      </c>
      <c r="DD129" s="29">
        <v>0</v>
      </c>
      <c r="DE129" s="1">
        <v>0</v>
      </c>
      <c r="DF129" s="29">
        <v>0</v>
      </c>
      <c r="DG129" s="18">
        <v>0</v>
      </c>
      <c r="DH129" s="18">
        <v>0</v>
      </c>
      <c r="DI129" s="1">
        <f>AVERAGE(DG129:DH129)</f>
        <v>0</v>
      </c>
      <c r="DJ129" s="15">
        <f>AVERAGE(CY129,DB129:DF129,DI129)</f>
        <v>9.387142857142857</v>
      </c>
      <c r="DK129" s="1">
        <v>26.67</v>
      </c>
      <c r="DL129" s="1">
        <v>0</v>
      </c>
      <c r="DM129" s="1">
        <f>MAX(DK129:DL129)</f>
        <v>26.67</v>
      </c>
      <c r="DN129" s="29">
        <v>0</v>
      </c>
      <c r="DO129" s="29">
        <v>0</v>
      </c>
      <c r="DP129" s="29">
        <f>MAX(DN129:DO129)</f>
        <v>0</v>
      </c>
      <c r="DQ129" s="1">
        <v>0</v>
      </c>
      <c r="DR129" s="1">
        <v>0</v>
      </c>
      <c r="DS129" s="1">
        <f>MAX(DQ129:DR129)</f>
        <v>0</v>
      </c>
      <c r="DT129" s="29">
        <v>0</v>
      </c>
      <c r="DU129" s="29">
        <v>0</v>
      </c>
      <c r="DV129" s="29">
        <f>MAX(DT129:DU129)</f>
        <v>0</v>
      </c>
      <c r="DW129" s="15">
        <f>AVERAGE(DM129,DP129,DS129,DV129)</f>
        <v>6.6675000000000004</v>
      </c>
      <c r="DX129" s="1">
        <v>0</v>
      </c>
      <c r="DY129" s="1">
        <v>0</v>
      </c>
      <c r="DZ129" s="1">
        <f>MAX(DX129:DY129)</f>
        <v>0</v>
      </c>
      <c r="EA129" s="29">
        <v>0</v>
      </c>
      <c r="EB129" s="29">
        <v>0</v>
      </c>
      <c r="EC129" s="29">
        <f>MAX(EA129:EB129)</f>
        <v>0</v>
      </c>
      <c r="ED129" s="1">
        <v>0</v>
      </c>
      <c r="EE129" s="1">
        <v>0</v>
      </c>
      <c r="EF129" s="1">
        <f>MAX(ED129:EE129)</f>
        <v>0</v>
      </c>
      <c r="EG129" s="15">
        <f>AVERAGE(DZ129,EC129,EF129)</f>
        <v>0</v>
      </c>
      <c r="EH129" s="3">
        <v>0.25</v>
      </c>
      <c r="EI129" s="3">
        <v>0.2</v>
      </c>
      <c r="EJ129" s="3">
        <v>0.25</v>
      </c>
      <c r="EK129" s="3">
        <v>0.3</v>
      </c>
      <c r="EL129" s="25">
        <f>MIN(IF(C129="Yes",AQ129+CX129,0),100)</f>
        <v>45.5</v>
      </c>
      <c r="EM129" s="25">
        <f>IF(EQ129&lt;0,EL129+EQ129*-4,EL129)</f>
        <v>45.5</v>
      </c>
      <c r="EN129" s="25">
        <f>MIN(IF(C129="Yes",AQ129+DJ129,0), 100)</f>
        <v>9.887142857142857</v>
      </c>
      <c r="EO129" s="25">
        <f>MIN(IF(C129="Yes",AQ129+DW129,0),100)</f>
        <v>7.1675000000000004</v>
      </c>
      <c r="EP129" s="25">
        <f>MIN(IF(C129="Yes",AQ129+EG129,0), 100)</f>
        <v>0.5</v>
      </c>
      <c r="EQ129" s="26">
        <f>EH129*EL129+EI129*EN129+EJ129*EO129+EK129*EP129</f>
        <v>15.294303571428573</v>
      </c>
      <c r="ER129" s="26">
        <f>EH129*EM129+EI129*EN129+EJ129*EO129+EK129*EP129</f>
        <v>15.294303571428573</v>
      </c>
    </row>
    <row r="130" spans="1:148" customFormat="1" x14ac:dyDescent="0.25">
      <c r="A130">
        <v>1402018222</v>
      </c>
      <c r="B130" t="s">
        <v>106</v>
      </c>
      <c r="C130" s="2" t="s">
        <v>108</v>
      </c>
      <c r="D130" s="6"/>
      <c r="E130" s="6"/>
      <c r="F130" s="7"/>
      <c r="G130" s="7"/>
      <c r="H130" s="6">
        <v>0</v>
      </c>
      <c r="I130" s="6"/>
      <c r="J130" s="7">
        <v>1</v>
      </c>
      <c r="K130" s="7"/>
      <c r="L130" s="6">
        <v>1</v>
      </c>
      <c r="M130" s="8"/>
      <c r="N130" s="7"/>
      <c r="O130" s="7"/>
      <c r="P130" s="6"/>
      <c r="Q130" s="8"/>
      <c r="R130" s="7"/>
      <c r="S130" s="7"/>
      <c r="T130" s="6"/>
      <c r="U130" s="6"/>
      <c r="V130" s="7"/>
      <c r="W130" s="7"/>
      <c r="X130" s="6"/>
      <c r="Y130" s="6"/>
      <c r="Z130" s="7"/>
      <c r="AA130" s="7"/>
      <c r="AB130" s="6"/>
      <c r="AC130" s="6"/>
      <c r="AD130" s="7"/>
      <c r="AE130" s="8"/>
      <c r="AF130" s="10">
        <v>14</v>
      </c>
      <c r="AG130" s="10">
        <v>10</v>
      </c>
      <c r="AH130" s="10">
        <f>COUNT(D130:AE130)</f>
        <v>3</v>
      </c>
      <c r="AI130" s="22">
        <f>IF(C130="Yes",(AF130-AH130+(CX130-50)/AG130)/AF130,0)</f>
        <v>0.75</v>
      </c>
      <c r="AJ130" s="11">
        <f>SUM(D130:AE130)</f>
        <v>2</v>
      </c>
      <c r="AK130" s="10">
        <f>MAX(AJ130-AL130-AM130,0)*-1</f>
        <v>0</v>
      </c>
      <c r="AL130" s="10">
        <v>10</v>
      </c>
      <c r="AM130" s="10">
        <v>3</v>
      </c>
      <c r="AN130" s="7">
        <f>AJ130+AK130+AO130</f>
        <v>2</v>
      </c>
      <c r="AO130" s="6"/>
      <c r="AP130" s="3">
        <v>0.5</v>
      </c>
      <c r="AQ130" s="15">
        <f>MIN(AN130,AL130)*AP130</f>
        <v>1</v>
      </c>
      <c r="AR130" s="6">
        <v>0</v>
      </c>
      <c r="AS130" s="6">
        <v>0</v>
      </c>
      <c r="AT130" s="6">
        <v>2</v>
      </c>
      <c r="AU130" s="6">
        <v>0</v>
      </c>
      <c r="AV130" s="7">
        <v>-5</v>
      </c>
      <c r="AW130" s="7">
        <v>0</v>
      </c>
      <c r="AX130" s="7"/>
      <c r="AY130" s="7">
        <v>0</v>
      </c>
      <c r="AZ130" s="6"/>
      <c r="BA130" s="6">
        <v>3</v>
      </c>
      <c r="BB130" s="6"/>
      <c r="BC130" s="6">
        <v>0</v>
      </c>
      <c r="BD130" s="7"/>
      <c r="BE130" s="7">
        <f>IF(DM130&gt;=70, 5, 0)</f>
        <v>0</v>
      </c>
      <c r="BF130" s="7"/>
      <c r="BG130" s="7"/>
      <c r="BH130" s="7">
        <v>0</v>
      </c>
      <c r="BI130" s="6"/>
      <c r="BJ130" s="6">
        <f>IF(DZ130&gt;=70, 6, 0)</f>
        <v>0</v>
      </c>
      <c r="BK130" s="6">
        <v>-5</v>
      </c>
      <c r="BL130" s="7"/>
      <c r="BM130" s="7"/>
      <c r="BN130" s="7"/>
      <c r="BO130" s="6"/>
      <c r="BP130" s="6">
        <f>IF(EC130&gt;=70, 6, 0)</f>
        <v>0</v>
      </c>
      <c r="BQ130" s="6"/>
      <c r="BR130" s="7"/>
      <c r="BS130" s="7"/>
      <c r="BT130" s="7"/>
      <c r="BU130" s="6"/>
      <c r="BV130" s="6">
        <f>IF(DP130&gt;=70, 5, 0)</f>
        <v>0</v>
      </c>
      <c r="BW130" s="6"/>
      <c r="BX130" s="6"/>
      <c r="BY130" s="6"/>
      <c r="BZ130" s="7"/>
      <c r="CA130" s="7"/>
      <c r="CB130" s="7"/>
      <c r="CC130" s="6"/>
      <c r="CD130" s="6">
        <f>IF(DS130&gt;=70, 5, 0)</f>
        <v>0</v>
      </c>
      <c r="CE130" s="6"/>
      <c r="CF130" s="6"/>
      <c r="CG130" s="6"/>
      <c r="CH130" s="7"/>
      <c r="CI130" s="7"/>
      <c r="CJ130" s="7"/>
      <c r="CK130" s="6"/>
      <c r="CL130" s="6">
        <f>IF(DV130&gt;=70, 5, 0)</f>
        <v>0</v>
      </c>
      <c r="CM130" s="6"/>
      <c r="CN130" s="6"/>
      <c r="CO130" s="6"/>
      <c r="CP130" s="7"/>
      <c r="CQ130" s="7">
        <f>IF(EF130&gt;=70, 6, 0)</f>
        <v>0</v>
      </c>
      <c r="CR130" s="7"/>
      <c r="CS130" s="6"/>
      <c r="CT130" s="7"/>
      <c r="CU130" s="6"/>
      <c r="CV130" s="10">
        <f>SUM(AR130:CU130)</f>
        <v>-5</v>
      </c>
      <c r="CW130" s="10">
        <v>50</v>
      </c>
      <c r="CX130" s="17">
        <f>CV130+CW130</f>
        <v>45</v>
      </c>
      <c r="CY130" s="1">
        <v>57.14</v>
      </c>
      <c r="CZ130" s="18">
        <v>0</v>
      </c>
      <c r="DA130" s="18">
        <v>0</v>
      </c>
      <c r="DB130" s="29">
        <f>AVERAGE(CZ130:DA130)</f>
        <v>0</v>
      </c>
      <c r="DC130" s="1">
        <v>0</v>
      </c>
      <c r="DD130" s="29">
        <v>0</v>
      </c>
      <c r="DE130" s="1">
        <v>0</v>
      </c>
      <c r="DF130" s="29">
        <v>0</v>
      </c>
      <c r="DG130" s="18">
        <v>0</v>
      </c>
      <c r="DH130" s="18">
        <v>0</v>
      </c>
      <c r="DI130" s="1">
        <f>AVERAGE(DG130:DH130)</f>
        <v>0</v>
      </c>
      <c r="DJ130" s="15">
        <f>AVERAGE(CY130,DB130:DF130,DI130)</f>
        <v>8.1628571428571437</v>
      </c>
      <c r="DK130" s="1">
        <v>20</v>
      </c>
      <c r="DL130" s="1">
        <v>0</v>
      </c>
      <c r="DM130" s="1">
        <f>MAX(DK130:DL130)</f>
        <v>20</v>
      </c>
      <c r="DN130" s="29">
        <v>0</v>
      </c>
      <c r="DO130" s="29">
        <v>0</v>
      </c>
      <c r="DP130" s="29">
        <f>MAX(DN130:DO130)</f>
        <v>0</v>
      </c>
      <c r="DQ130" s="1">
        <v>0</v>
      </c>
      <c r="DR130" s="1">
        <v>0</v>
      </c>
      <c r="DS130" s="1">
        <f>MAX(DQ130:DR130)</f>
        <v>0</v>
      </c>
      <c r="DT130" s="29">
        <v>0</v>
      </c>
      <c r="DU130" s="29">
        <v>0</v>
      </c>
      <c r="DV130" s="29">
        <f>MAX(DT130:DU130)</f>
        <v>0</v>
      </c>
      <c r="DW130" s="15">
        <f>AVERAGE(DM130,DP130,DS130,DV130)</f>
        <v>5</v>
      </c>
      <c r="DX130" s="1">
        <v>0</v>
      </c>
      <c r="DY130" s="1">
        <v>0</v>
      </c>
      <c r="DZ130" s="1">
        <f>MAX(DX130:DY130)</f>
        <v>0</v>
      </c>
      <c r="EA130" s="29">
        <v>0</v>
      </c>
      <c r="EB130" s="29">
        <v>0</v>
      </c>
      <c r="EC130" s="29">
        <f>MAX(EA130:EB130)</f>
        <v>0</v>
      </c>
      <c r="ED130" s="1">
        <v>0</v>
      </c>
      <c r="EE130" s="1">
        <v>0</v>
      </c>
      <c r="EF130" s="1">
        <f>MAX(ED130:EE130)</f>
        <v>0</v>
      </c>
      <c r="EG130" s="15">
        <f>AVERAGE(DZ130,EC130,EF130)</f>
        <v>0</v>
      </c>
      <c r="EH130" s="3">
        <v>0.25</v>
      </c>
      <c r="EI130" s="3">
        <v>0.2</v>
      </c>
      <c r="EJ130" s="3">
        <v>0.25</v>
      </c>
      <c r="EK130" s="3">
        <v>0.3</v>
      </c>
      <c r="EL130" s="25">
        <f>MIN(IF(C130="Yes",AQ130+CX130,0),100)</f>
        <v>46</v>
      </c>
      <c r="EM130" s="25">
        <f>IF(EQ130&lt;0,EL130+EQ130*-4,EL130)</f>
        <v>46</v>
      </c>
      <c r="EN130" s="25">
        <f>MIN(IF(C130="Yes",AQ130+DJ130,0), 100)</f>
        <v>9.1628571428571437</v>
      </c>
      <c r="EO130" s="25">
        <f>MIN(IF(C130="Yes",AQ130+DW130,0),100)</f>
        <v>6</v>
      </c>
      <c r="EP130" s="25">
        <f>MIN(IF(C130="Yes",AQ130+EG130,0), 100)</f>
        <v>1</v>
      </c>
      <c r="EQ130" s="26">
        <f>EH130*EL130+EI130*EN130+EJ130*EO130+EK130*EP130</f>
        <v>15.132571428571429</v>
      </c>
      <c r="ER130" s="26">
        <f>EH130*EM130+EI130*EN130+EJ130*EO130+EK130*EP130</f>
        <v>15.132571428571429</v>
      </c>
    </row>
    <row r="131" spans="1:148" customFormat="1" x14ac:dyDescent="0.25">
      <c r="A131">
        <v>1402019039</v>
      </c>
      <c r="B131" t="s">
        <v>107</v>
      </c>
      <c r="C131" s="2" t="s">
        <v>108</v>
      </c>
      <c r="D131" s="6">
        <v>1</v>
      </c>
      <c r="E131" s="6"/>
      <c r="F131" s="7"/>
      <c r="G131" s="7"/>
      <c r="H131" s="6">
        <v>1</v>
      </c>
      <c r="I131" s="6"/>
      <c r="J131" s="7"/>
      <c r="K131" s="7"/>
      <c r="L131" s="6"/>
      <c r="M131" s="8"/>
      <c r="N131" s="7"/>
      <c r="O131" s="7"/>
      <c r="P131" s="6"/>
      <c r="Q131" s="8"/>
      <c r="R131" s="7"/>
      <c r="S131" s="7"/>
      <c r="T131" s="6"/>
      <c r="U131" s="6"/>
      <c r="V131" s="7"/>
      <c r="W131" s="7"/>
      <c r="X131" s="6"/>
      <c r="Y131" s="6"/>
      <c r="Z131" s="7"/>
      <c r="AA131" s="7"/>
      <c r="AB131" s="6"/>
      <c r="AC131" s="6"/>
      <c r="AD131" s="7"/>
      <c r="AE131" s="8"/>
      <c r="AF131" s="10">
        <v>14</v>
      </c>
      <c r="AG131" s="10">
        <v>10</v>
      </c>
      <c r="AH131" s="10">
        <f>COUNT(D131:AE131)</f>
        <v>2</v>
      </c>
      <c r="AI131" s="22">
        <f>IF(C131="Yes",(AF131-AH131+(CX131-50)/AG131)/AF131,0)</f>
        <v>0.86428571428571421</v>
      </c>
      <c r="AJ131" s="11">
        <f>SUM(D131:AE131)</f>
        <v>2</v>
      </c>
      <c r="AK131" s="10">
        <f>MAX(AJ131-AL131-AM131,0)*-1</f>
        <v>0</v>
      </c>
      <c r="AL131" s="10">
        <v>10</v>
      </c>
      <c r="AM131" s="10">
        <v>3</v>
      </c>
      <c r="AN131" s="7">
        <f>AJ131+AK131+AO131</f>
        <v>2</v>
      </c>
      <c r="AO131" s="6"/>
      <c r="AP131" s="3">
        <v>0.5</v>
      </c>
      <c r="AQ131" s="15">
        <f>MIN(AN131,AL131)*AP131</f>
        <v>1</v>
      </c>
      <c r="AR131" s="6">
        <v>0</v>
      </c>
      <c r="AS131" s="6">
        <v>0</v>
      </c>
      <c r="AT131" s="6">
        <v>1</v>
      </c>
      <c r="AU131" s="6">
        <v>0</v>
      </c>
      <c r="AV131" s="7"/>
      <c r="AW131" s="7">
        <v>-5</v>
      </c>
      <c r="AX131" s="7"/>
      <c r="AY131" s="7">
        <v>-5</v>
      </c>
      <c r="AZ131" s="6"/>
      <c r="BA131" s="6">
        <v>0</v>
      </c>
      <c r="BB131" s="6"/>
      <c r="BC131" s="6">
        <v>0</v>
      </c>
      <c r="BD131" s="7"/>
      <c r="BE131" s="7">
        <f>IF(DM131&gt;=70, 5, 0)</f>
        <v>0</v>
      </c>
      <c r="BF131" s="7"/>
      <c r="BG131" s="7"/>
      <c r="BH131" s="7">
        <v>-5</v>
      </c>
      <c r="BI131" s="6"/>
      <c r="BJ131" s="6">
        <f>IF(DZ131&gt;=70, 6, 0)</f>
        <v>0</v>
      </c>
      <c r="BK131" s="6">
        <v>-5</v>
      </c>
      <c r="BL131" s="7"/>
      <c r="BM131" s="7"/>
      <c r="BN131" s="7"/>
      <c r="BO131" s="6"/>
      <c r="BP131" s="6">
        <f>IF(EC131&gt;=70, 6, 0)</f>
        <v>0</v>
      </c>
      <c r="BQ131" s="6"/>
      <c r="BR131" s="7"/>
      <c r="BS131" s="7"/>
      <c r="BT131" s="7"/>
      <c r="BU131" s="6"/>
      <c r="BV131" s="6">
        <f>IF(DP131&gt;=70, 5, 0)</f>
        <v>0</v>
      </c>
      <c r="BW131" s="6"/>
      <c r="BX131" s="6"/>
      <c r="BY131" s="6"/>
      <c r="BZ131" s="7"/>
      <c r="CA131" s="7"/>
      <c r="CB131" s="7"/>
      <c r="CC131" s="6"/>
      <c r="CD131" s="6">
        <f>IF(DS131&gt;=70, 5, 0)</f>
        <v>0</v>
      </c>
      <c r="CE131" s="6"/>
      <c r="CF131" s="6"/>
      <c r="CG131" s="6"/>
      <c r="CH131" s="7"/>
      <c r="CI131" s="7"/>
      <c r="CJ131" s="7"/>
      <c r="CK131" s="6"/>
      <c r="CL131" s="6">
        <f>IF(DV131&gt;=70, 5, 0)</f>
        <v>0</v>
      </c>
      <c r="CM131" s="6"/>
      <c r="CN131" s="6"/>
      <c r="CO131" s="6"/>
      <c r="CP131" s="7"/>
      <c r="CQ131" s="7">
        <f>IF(EF131&gt;=70, 6, 0)</f>
        <v>0</v>
      </c>
      <c r="CR131" s="7"/>
      <c r="CS131" s="6">
        <v>20</v>
      </c>
      <c r="CT131" s="7"/>
      <c r="CU131" s="6"/>
      <c r="CV131" s="10">
        <f>SUM(AR131:CU131)</f>
        <v>1</v>
      </c>
      <c r="CW131" s="10">
        <v>50</v>
      </c>
      <c r="CX131" s="17">
        <f>CV131+CW131</f>
        <v>51</v>
      </c>
      <c r="CY131" s="1">
        <v>45.71</v>
      </c>
      <c r="CZ131" s="18">
        <v>0</v>
      </c>
      <c r="DA131" s="18">
        <v>0</v>
      </c>
      <c r="DB131" s="29">
        <f>AVERAGE(CZ131:DA131)</f>
        <v>0</v>
      </c>
      <c r="DC131" s="1">
        <v>0</v>
      </c>
      <c r="DD131" s="29">
        <v>0</v>
      </c>
      <c r="DE131" s="1">
        <v>0</v>
      </c>
      <c r="DF131" s="29">
        <v>0</v>
      </c>
      <c r="DG131" s="18">
        <v>0</v>
      </c>
      <c r="DH131" s="18">
        <v>0</v>
      </c>
      <c r="DI131" s="1">
        <f>AVERAGE(DG131:DH131)</f>
        <v>0</v>
      </c>
      <c r="DJ131" s="15">
        <f>AVERAGE(CY131,DB131:DF131,DI131)</f>
        <v>6.53</v>
      </c>
      <c r="DK131" s="1">
        <v>0</v>
      </c>
      <c r="DL131" s="1">
        <v>0</v>
      </c>
      <c r="DM131" s="1">
        <f>MAX(DK131:DL131)</f>
        <v>0</v>
      </c>
      <c r="DN131" s="29">
        <v>0</v>
      </c>
      <c r="DO131" s="29">
        <v>0</v>
      </c>
      <c r="DP131" s="29">
        <f>MAX(DN131:DO131)</f>
        <v>0</v>
      </c>
      <c r="DQ131" s="1">
        <v>0</v>
      </c>
      <c r="DR131" s="1">
        <v>0</v>
      </c>
      <c r="DS131" s="1">
        <f>MAX(DQ131:DR131)</f>
        <v>0</v>
      </c>
      <c r="DT131" s="29">
        <v>0</v>
      </c>
      <c r="DU131" s="29">
        <v>0</v>
      </c>
      <c r="DV131" s="29">
        <f>MAX(DT131:DU131)</f>
        <v>0</v>
      </c>
      <c r="DW131" s="15">
        <f>AVERAGE(DM131,DP131,DS131,DV131)</f>
        <v>0</v>
      </c>
      <c r="DX131" s="1">
        <v>0</v>
      </c>
      <c r="DY131" s="1">
        <v>0</v>
      </c>
      <c r="DZ131" s="1">
        <f>MAX(DX131:DY131)</f>
        <v>0</v>
      </c>
      <c r="EA131" s="29">
        <v>0</v>
      </c>
      <c r="EB131" s="29">
        <v>0</v>
      </c>
      <c r="EC131" s="29">
        <f>MAX(EA131:EB131)</f>
        <v>0</v>
      </c>
      <c r="ED131" s="1">
        <v>0</v>
      </c>
      <c r="EE131" s="1">
        <v>0</v>
      </c>
      <c r="EF131" s="1">
        <f>MAX(ED131:EE131)</f>
        <v>0</v>
      </c>
      <c r="EG131" s="15">
        <f>AVERAGE(DZ131,EC131,EF131)</f>
        <v>0</v>
      </c>
      <c r="EH131" s="3">
        <v>0.25</v>
      </c>
      <c r="EI131" s="3">
        <v>0.2</v>
      </c>
      <c r="EJ131" s="3">
        <v>0.25</v>
      </c>
      <c r="EK131" s="3">
        <v>0.3</v>
      </c>
      <c r="EL131" s="25">
        <f>MIN(IF(C131="Yes",AQ131+CX131,0),100)</f>
        <v>52</v>
      </c>
      <c r="EM131" s="25">
        <f>IF(EQ131&lt;0,EL131+EQ131*-4,EL131)</f>
        <v>52</v>
      </c>
      <c r="EN131" s="25">
        <f>MIN(IF(C131="Yes",AQ131+DJ131,0), 100)</f>
        <v>7.53</v>
      </c>
      <c r="EO131" s="25">
        <f>MIN(IF(C131="Yes",AQ131+DW131,0),100)</f>
        <v>1</v>
      </c>
      <c r="EP131" s="25">
        <f>MIN(IF(C131="Yes",AQ131+EG131,0), 100)</f>
        <v>1</v>
      </c>
      <c r="EQ131" s="26">
        <f>EH131*EL131+EI131*EN131+EJ131*EO131+EK131*EP131</f>
        <v>15.056000000000001</v>
      </c>
      <c r="ER131" s="26">
        <f>EH131*EM131+EI131*EN131+EJ131*EO131+EK131*EP131</f>
        <v>15.056000000000001</v>
      </c>
    </row>
    <row r="132" spans="1:148" customFormat="1" x14ac:dyDescent="0.25">
      <c r="A132">
        <v>1402017076</v>
      </c>
      <c r="B132" t="s">
        <v>106</v>
      </c>
      <c r="C132" s="2" t="s">
        <v>108</v>
      </c>
      <c r="D132" s="6"/>
      <c r="E132" s="6"/>
      <c r="F132" s="7"/>
      <c r="G132" s="7"/>
      <c r="H132" s="6">
        <v>1</v>
      </c>
      <c r="I132" s="6"/>
      <c r="J132" s="7"/>
      <c r="K132" s="7"/>
      <c r="L132" s="6"/>
      <c r="M132" s="8"/>
      <c r="N132" s="7"/>
      <c r="O132" s="7"/>
      <c r="P132" s="6"/>
      <c r="Q132" s="8"/>
      <c r="R132" s="7"/>
      <c r="S132" s="7"/>
      <c r="T132" s="6"/>
      <c r="U132" s="6"/>
      <c r="V132" s="7"/>
      <c r="W132" s="7"/>
      <c r="X132" s="6"/>
      <c r="Y132" s="6"/>
      <c r="Z132" s="7"/>
      <c r="AA132" s="7"/>
      <c r="AB132" s="6"/>
      <c r="AC132" s="6"/>
      <c r="AD132" s="7"/>
      <c r="AE132" s="8"/>
      <c r="AF132" s="10">
        <v>14</v>
      </c>
      <c r="AG132" s="10">
        <v>10</v>
      </c>
      <c r="AH132" s="10">
        <f>COUNT(D132:AE132)</f>
        <v>1</v>
      </c>
      <c r="AI132" s="22">
        <f>IF(C132="Yes",(AF132-AH132+(CX132-50)/AG132)/AF132,0)</f>
        <v>0.91428571428571437</v>
      </c>
      <c r="AJ132" s="11">
        <f>SUM(D132:AE132)</f>
        <v>1</v>
      </c>
      <c r="AK132" s="10">
        <f>MAX(AJ132-AL132-AM132,0)*-1</f>
        <v>0</v>
      </c>
      <c r="AL132" s="10">
        <v>10</v>
      </c>
      <c r="AM132" s="10">
        <v>3</v>
      </c>
      <c r="AN132" s="7">
        <f>AJ132+AK132+AO132</f>
        <v>1</v>
      </c>
      <c r="AO132" s="6"/>
      <c r="AP132" s="3">
        <v>0.5</v>
      </c>
      <c r="AQ132" s="15">
        <f>MIN(AN132,AL132)*AP132</f>
        <v>0.5</v>
      </c>
      <c r="AR132" s="6">
        <v>0</v>
      </c>
      <c r="AS132" s="6">
        <v>0</v>
      </c>
      <c r="AT132" s="6">
        <v>0</v>
      </c>
      <c r="AU132" s="6">
        <v>0</v>
      </c>
      <c r="AV132" s="7"/>
      <c r="AW132" s="7">
        <v>0</v>
      </c>
      <c r="AX132" s="7"/>
      <c r="AY132" s="7">
        <v>-5</v>
      </c>
      <c r="AZ132" s="6"/>
      <c r="BA132" s="6">
        <v>3</v>
      </c>
      <c r="BB132" s="6"/>
      <c r="BC132" s="6">
        <v>0</v>
      </c>
      <c r="BD132" s="7"/>
      <c r="BE132" s="7">
        <f>IF(DM132&gt;=70, 5, 0)</f>
        <v>0</v>
      </c>
      <c r="BF132" s="7"/>
      <c r="BG132" s="7"/>
      <c r="BH132" s="7">
        <v>0</v>
      </c>
      <c r="BI132" s="6"/>
      <c r="BJ132" s="6">
        <f>IF(DZ132&gt;=70, 6, 0)</f>
        <v>0</v>
      </c>
      <c r="BK132" s="6">
        <v>0</v>
      </c>
      <c r="BL132" s="7"/>
      <c r="BM132" s="7"/>
      <c r="BN132" s="7"/>
      <c r="BO132" s="6"/>
      <c r="BP132" s="6">
        <f>IF(EC132&gt;=70, 6, 0)</f>
        <v>0</v>
      </c>
      <c r="BQ132" s="6"/>
      <c r="BR132" s="7"/>
      <c r="BS132" s="7"/>
      <c r="BT132" s="7"/>
      <c r="BU132" s="6"/>
      <c r="BV132" s="6">
        <f>IF(DP132&gt;=70, 5, 0)</f>
        <v>0</v>
      </c>
      <c r="BW132" s="6"/>
      <c r="BX132" s="6"/>
      <c r="BY132" s="6"/>
      <c r="BZ132" s="7"/>
      <c r="CA132" s="7"/>
      <c r="CB132" s="7"/>
      <c r="CC132" s="6"/>
      <c r="CD132" s="6">
        <f>IF(DS132&gt;=70, 5, 0)</f>
        <v>0</v>
      </c>
      <c r="CE132" s="6"/>
      <c r="CF132" s="6"/>
      <c r="CG132" s="6"/>
      <c r="CH132" s="7"/>
      <c r="CI132" s="7"/>
      <c r="CJ132" s="7"/>
      <c r="CK132" s="6"/>
      <c r="CL132" s="6">
        <f>IF(DV132&gt;=70, 5, 0)</f>
        <v>0</v>
      </c>
      <c r="CM132" s="6"/>
      <c r="CN132" s="6"/>
      <c r="CO132" s="6"/>
      <c r="CP132" s="7"/>
      <c r="CQ132" s="7">
        <f>IF(EF132&gt;=70, 6, 0)</f>
        <v>0</v>
      </c>
      <c r="CR132" s="7"/>
      <c r="CS132" s="6"/>
      <c r="CT132" s="7"/>
      <c r="CU132" s="6"/>
      <c r="CV132" s="10">
        <f>SUM(AR132:CU132)</f>
        <v>-2</v>
      </c>
      <c r="CW132" s="10">
        <v>50</v>
      </c>
      <c r="CX132" s="17">
        <f>CV132+CW132</f>
        <v>48</v>
      </c>
      <c r="CY132" s="1">
        <v>40</v>
      </c>
      <c r="CZ132" s="18">
        <v>0</v>
      </c>
      <c r="DA132" s="18">
        <v>0</v>
      </c>
      <c r="DB132" s="29">
        <f>AVERAGE(CZ132:DA132)</f>
        <v>0</v>
      </c>
      <c r="DC132" s="1">
        <v>0</v>
      </c>
      <c r="DD132" s="29">
        <v>0</v>
      </c>
      <c r="DE132" s="1">
        <v>0</v>
      </c>
      <c r="DF132" s="29">
        <v>0</v>
      </c>
      <c r="DG132" s="18">
        <v>0</v>
      </c>
      <c r="DH132" s="18">
        <v>0</v>
      </c>
      <c r="DI132" s="1">
        <f>AVERAGE(DG132:DH132)</f>
        <v>0</v>
      </c>
      <c r="DJ132" s="15">
        <f>AVERAGE(CY132,DB132:DF132,DI132)</f>
        <v>5.7142857142857144</v>
      </c>
      <c r="DK132" s="1">
        <v>6.67</v>
      </c>
      <c r="DL132" s="1">
        <v>20</v>
      </c>
      <c r="DM132" s="1">
        <f>MAX(DK132:DL132)</f>
        <v>20</v>
      </c>
      <c r="DN132" s="29">
        <v>0</v>
      </c>
      <c r="DO132" s="29">
        <v>0</v>
      </c>
      <c r="DP132" s="29">
        <f>MAX(DN132:DO132)</f>
        <v>0</v>
      </c>
      <c r="DQ132" s="1">
        <v>0</v>
      </c>
      <c r="DR132" s="1">
        <v>0</v>
      </c>
      <c r="DS132" s="1">
        <f>MAX(DQ132:DR132)</f>
        <v>0</v>
      </c>
      <c r="DT132" s="29">
        <v>0</v>
      </c>
      <c r="DU132" s="29">
        <v>0</v>
      </c>
      <c r="DV132" s="29">
        <f>MAX(DT132:DU132)</f>
        <v>0</v>
      </c>
      <c r="DW132" s="15">
        <f>AVERAGE(DM132,DP132,DS132,DV132)</f>
        <v>5</v>
      </c>
      <c r="DX132" s="1">
        <v>0</v>
      </c>
      <c r="DY132" s="1">
        <v>0</v>
      </c>
      <c r="DZ132" s="1">
        <f>MAX(DX132:DY132)</f>
        <v>0</v>
      </c>
      <c r="EA132" s="29">
        <v>0</v>
      </c>
      <c r="EB132" s="29">
        <v>0</v>
      </c>
      <c r="EC132" s="29">
        <f>MAX(EA132:EB132)</f>
        <v>0</v>
      </c>
      <c r="ED132" s="1">
        <v>0</v>
      </c>
      <c r="EE132" s="1">
        <v>0</v>
      </c>
      <c r="EF132" s="1">
        <f>MAX(ED132:EE132)</f>
        <v>0</v>
      </c>
      <c r="EG132" s="15">
        <f>AVERAGE(DZ132,EC132,EF132)</f>
        <v>0</v>
      </c>
      <c r="EH132" s="3">
        <v>0.25</v>
      </c>
      <c r="EI132" s="3">
        <v>0.2</v>
      </c>
      <c r="EJ132" s="3">
        <v>0.25</v>
      </c>
      <c r="EK132" s="3">
        <v>0.3</v>
      </c>
      <c r="EL132" s="25">
        <f>MIN(IF(C132="Yes",AQ132+CX132,0),100)</f>
        <v>48.5</v>
      </c>
      <c r="EM132" s="25">
        <f>IF(EQ132&lt;0,EL132+EQ132*-4,EL132)</f>
        <v>48.5</v>
      </c>
      <c r="EN132" s="25">
        <f>MIN(IF(C132="Yes",AQ132+DJ132,0), 100)</f>
        <v>6.2142857142857144</v>
      </c>
      <c r="EO132" s="25">
        <f>MIN(IF(C132="Yes",AQ132+DW132,0),100)</f>
        <v>5.5</v>
      </c>
      <c r="EP132" s="25">
        <f>MIN(IF(C132="Yes",AQ132+EG132,0), 100)</f>
        <v>0.5</v>
      </c>
      <c r="EQ132" s="26">
        <f>EH132*EL132+EI132*EN132+EJ132*EO132+EK132*EP132</f>
        <v>14.892857142857144</v>
      </c>
      <c r="ER132" s="26">
        <f>EH132*EM132+EI132*EN132+EJ132*EO132+EK132*EP132</f>
        <v>14.892857142857144</v>
      </c>
    </row>
    <row r="133" spans="1:148" customFormat="1" x14ac:dyDescent="0.25">
      <c r="A133">
        <v>1402019124</v>
      </c>
      <c r="B133" t="s">
        <v>105</v>
      </c>
      <c r="C133" s="2" t="s">
        <v>108</v>
      </c>
      <c r="D133" s="6"/>
      <c r="E133" s="6"/>
      <c r="F133" s="7">
        <v>1</v>
      </c>
      <c r="G133" s="7"/>
      <c r="H133" s="6"/>
      <c r="I133" s="6"/>
      <c r="J133" s="7">
        <v>0</v>
      </c>
      <c r="K133" s="7"/>
      <c r="L133" s="6"/>
      <c r="M133" s="8"/>
      <c r="N133" s="7"/>
      <c r="O133" s="7"/>
      <c r="P133" s="6"/>
      <c r="Q133" s="8"/>
      <c r="R133" s="7"/>
      <c r="S133" s="7"/>
      <c r="T133" s="6"/>
      <c r="U133" s="6"/>
      <c r="V133" s="7"/>
      <c r="W133" s="7"/>
      <c r="X133" s="6"/>
      <c r="Y133" s="6"/>
      <c r="Z133" s="7"/>
      <c r="AA133" s="7"/>
      <c r="AB133" s="6"/>
      <c r="AC133" s="6"/>
      <c r="AD133" s="7"/>
      <c r="AE133" s="8"/>
      <c r="AF133" s="10">
        <v>14</v>
      </c>
      <c r="AG133" s="10">
        <v>10</v>
      </c>
      <c r="AH133" s="10">
        <f>COUNT(D133:AE133)</f>
        <v>2</v>
      </c>
      <c r="AI133" s="22">
        <f>IF(C133="Yes",(AF133-AH133+(CX133-50)/AG133)/AF133,0)</f>
        <v>0.85</v>
      </c>
      <c r="AJ133" s="11">
        <f>SUM(D133:AE133)</f>
        <v>1</v>
      </c>
      <c r="AK133" s="10">
        <f>MAX(AJ133-AL133-AM133,0)*-1</f>
        <v>0</v>
      </c>
      <c r="AL133" s="10">
        <v>10</v>
      </c>
      <c r="AM133" s="10">
        <v>3</v>
      </c>
      <c r="AN133" s="7">
        <f>AJ133+AK133+AO133</f>
        <v>1</v>
      </c>
      <c r="AO133" s="6"/>
      <c r="AP133" s="3">
        <v>0.5</v>
      </c>
      <c r="AQ133" s="15">
        <f>MIN(AN133,AL133)*AP133</f>
        <v>0.5</v>
      </c>
      <c r="AR133" s="6">
        <v>0</v>
      </c>
      <c r="AS133" s="6">
        <v>0</v>
      </c>
      <c r="AT133" s="6">
        <v>4</v>
      </c>
      <c r="AU133" s="6">
        <v>0</v>
      </c>
      <c r="AV133" s="7"/>
      <c r="AW133" s="7">
        <v>0</v>
      </c>
      <c r="AX133" s="7"/>
      <c r="AY133" s="7">
        <v>0</v>
      </c>
      <c r="AZ133" s="6"/>
      <c r="BA133" s="6">
        <v>0</v>
      </c>
      <c r="BB133" s="6"/>
      <c r="BC133" s="6">
        <v>0</v>
      </c>
      <c r="BD133" s="7"/>
      <c r="BE133" s="7">
        <f>IF(DM133&gt;=70, 5, 0)</f>
        <v>0</v>
      </c>
      <c r="BF133" s="7"/>
      <c r="BG133" s="7"/>
      <c r="BH133" s="7">
        <v>0</v>
      </c>
      <c r="BI133" s="6"/>
      <c r="BJ133" s="6">
        <f>IF(DZ133&gt;=70, 6, 0)</f>
        <v>0</v>
      </c>
      <c r="BK133" s="6">
        <v>-5</v>
      </c>
      <c r="BL133" s="7"/>
      <c r="BM133" s="7"/>
      <c r="BN133" s="7"/>
      <c r="BO133" s="6"/>
      <c r="BP133" s="6">
        <f>IF(EC133&gt;=70, 6, 0)</f>
        <v>0</v>
      </c>
      <c r="BQ133" s="6"/>
      <c r="BR133" s="7"/>
      <c r="BS133" s="7"/>
      <c r="BT133" s="7"/>
      <c r="BU133" s="6"/>
      <c r="BV133" s="6">
        <f>IF(DP133&gt;=70, 5, 0)</f>
        <v>0</v>
      </c>
      <c r="BW133" s="6"/>
      <c r="BX133" s="6"/>
      <c r="BY133" s="6"/>
      <c r="BZ133" s="7"/>
      <c r="CA133" s="7"/>
      <c r="CB133" s="7"/>
      <c r="CC133" s="6"/>
      <c r="CD133" s="6">
        <f>IF(DS133&gt;=70, 5, 0)</f>
        <v>0</v>
      </c>
      <c r="CE133" s="6"/>
      <c r="CF133" s="6"/>
      <c r="CG133" s="6"/>
      <c r="CH133" s="7"/>
      <c r="CI133" s="7"/>
      <c r="CJ133" s="7"/>
      <c r="CK133" s="6"/>
      <c r="CL133" s="6">
        <f>IF(DV133&gt;=70, 5, 0)</f>
        <v>0</v>
      </c>
      <c r="CM133" s="6"/>
      <c r="CN133" s="6"/>
      <c r="CO133" s="6"/>
      <c r="CP133" s="7"/>
      <c r="CQ133" s="7">
        <f>IF(EF133&gt;=70, 6, 0)</f>
        <v>0</v>
      </c>
      <c r="CR133" s="7"/>
      <c r="CS133" s="6"/>
      <c r="CT133" s="7"/>
      <c r="CU133" s="6"/>
      <c r="CV133" s="10">
        <f>SUM(AR133:CU133)</f>
        <v>-1</v>
      </c>
      <c r="CW133" s="10">
        <v>50</v>
      </c>
      <c r="CX133" s="17">
        <f>CV133+CW133</f>
        <v>49</v>
      </c>
      <c r="CY133" s="1">
        <v>51.43</v>
      </c>
      <c r="CZ133" s="18">
        <v>0</v>
      </c>
      <c r="DA133" s="18">
        <v>0</v>
      </c>
      <c r="DB133" s="29">
        <f>AVERAGE(CZ133:DA133)</f>
        <v>0</v>
      </c>
      <c r="DC133" s="1">
        <v>0</v>
      </c>
      <c r="DD133" s="29">
        <v>0</v>
      </c>
      <c r="DE133" s="1">
        <v>0</v>
      </c>
      <c r="DF133" s="29">
        <v>0</v>
      </c>
      <c r="DG133" s="18">
        <v>0</v>
      </c>
      <c r="DH133" s="18">
        <v>0</v>
      </c>
      <c r="DI133" s="1">
        <f>AVERAGE(DG133:DH133)</f>
        <v>0</v>
      </c>
      <c r="DJ133" s="15">
        <f>AVERAGE(CY133,DB133:DF133,DI133)</f>
        <v>7.347142857142857</v>
      </c>
      <c r="DK133" s="1">
        <v>0</v>
      </c>
      <c r="DL133" s="1">
        <v>0</v>
      </c>
      <c r="DM133" s="1">
        <f>MAX(DK133:DL133)</f>
        <v>0</v>
      </c>
      <c r="DN133" s="29">
        <v>0</v>
      </c>
      <c r="DO133" s="29">
        <v>0</v>
      </c>
      <c r="DP133" s="29">
        <f>MAX(DN133:DO133)</f>
        <v>0</v>
      </c>
      <c r="DQ133" s="1">
        <v>0</v>
      </c>
      <c r="DR133" s="1">
        <v>0</v>
      </c>
      <c r="DS133" s="1">
        <f>MAX(DQ133:DR133)</f>
        <v>0</v>
      </c>
      <c r="DT133" s="29">
        <v>0</v>
      </c>
      <c r="DU133" s="29">
        <v>0</v>
      </c>
      <c r="DV133" s="29">
        <f>MAX(DT133:DU133)</f>
        <v>0</v>
      </c>
      <c r="DW133" s="15">
        <f>AVERAGE(DM133,DP133,DS133,DV133)</f>
        <v>0</v>
      </c>
      <c r="DX133" s="1">
        <v>6.67</v>
      </c>
      <c r="DY133" s="1">
        <v>0</v>
      </c>
      <c r="DZ133" s="1">
        <f>MAX(DX133:DY133)</f>
        <v>6.67</v>
      </c>
      <c r="EA133" s="29">
        <v>0</v>
      </c>
      <c r="EB133" s="29">
        <v>0</v>
      </c>
      <c r="EC133" s="29">
        <f>MAX(EA133:EB133)</f>
        <v>0</v>
      </c>
      <c r="ED133" s="1">
        <v>0</v>
      </c>
      <c r="EE133" s="1">
        <v>0</v>
      </c>
      <c r="EF133" s="1">
        <f>MAX(ED133:EE133)</f>
        <v>0</v>
      </c>
      <c r="EG133" s="15">
        <f>AVERAGE(DZ133,EC133,EF133)</f>
        <v>2.2233333333333332</v>
      </c>
      <c r="EH133" s="3">
        <v>0.25</v>
      </c>
      <c r="EI133" s="3">
        <v>0.2</v>
      </c>
      <c r="EJ133" s="3">
        <v>0.25</v>
      </c>
      <c r="EK133" s="3">
        <v>0.3</v>
      </c>
      <c r="EL133" s="25">
        <f>MIN(IF(C133="Yes",AQ133+CX133,0),100)</f>
        <v>49.5</v>
      </c>
      <c r="EM133" s="25">
        <f>IF(EQ133&lt;0,EL133+EQ133*-4,EL133)</f>
        <v>49.5</v>
      </c>
      <c r="EN133" s="25">
        <f>MIN(IF(C133="Yes",AQ133+DJ133,0), 100)</f>
        <v>7.847142857142857</v>
      </c>
      <c r="EO133" s="25">
        <f>MIN(IF(C133="Yes",AQ133+DW133,0),100)</f>
        <v>0.5</v>
      </c>
      <c r="EP133" s="25">
        <f>MIN(IF(C133="Yes",AQ133+EG133,0), 100)</f>
        <v>2.7233333333333332</v>
      </c>
      <c r="EQ133" s="26">
        <f>EH133*EL133+EI133*EN133+EJ133*EO133+EK133*EP133</f>
        <v>14.886428571428571</v>
      </c>
      <c r="ER133" s="26">
        <f>EH133*EM133+EI133*EN133+EJ133*EO133+EK133*EP133</f>
        <v>14.886428571428571</v>
      </c>
    </row>
    <row r="134" spans="1:148" customFormat="1" x14ac:dyDescent="0.25">
      <c r="A134">
        <v>1402018194</v>
      </c>
      <c r="B134" t="s">
        <v>106</v>
      </c>
      <c r="C134" s="2" t="s">
        <v>108</v>
      </c>
      <c r="D134" s="6">
        <v>1</v>
      </c>
      <c r="E134" s="6"/>
      <c r="F134" s="7"/>
      <c r="G134" s="7">
        <v>1</v>
      </c>
      <c r="H134" s="6"/>
      <c r="I134" s="6"/>
      <c r="J134" s="7"/>
      <c r="K134" s="7"/>
      <c r="L134" s="6">
        <v>1</v>
      </c>
      <c r="M134" s="8"/>
      <c r="N134" s="7"/>
      <c r="O134" s="7"/>
      <c r="P134" s="6"/>
      <c r="Q134" s="8"/>
      <c r="R134" s="7"/>
      <c r="S134" s="7"/>
      <c r="T134" s="6"/>
      <c r="U134" s="6"/>
      <c r="V134" s="7"/>
      <c r="W134" s="7"/>
      <c r="X134" s="6"/>
      <c r="Y134" s="6"/>
      <c r="Z134" s="7"/>
      <c r="AA134" s="7"/>
      <c r="AB134" s="6"/>
      <c r="AC134" s="6"/>
      <c r="AD134" s="7"/>
      <c r="AE134" s="8"/>
      <c r="AF134" s="10">
        <v>14</v>
      </c>
      <c r="AG134" s="10">
        <v>10</v>
      </c>
      <c r="AH134" s="10">
        <f>COUNT(D134:AE134)</f>
        <v>3</v>
      </c>
      <c r="AI134" s="22">
        <f>IF(C134="Yes",(AF134-AH134+(CX134-50)/AG134)/AF134,0)</f>
        <v>0.70000000000000007</v>
      </c>
      <c r="AJ134" s="11">
        <f>SUM(D134:AE134)</f>
        <v>3</v>
      </c>
      <c r="AK134" s="10">
        <f>MAX(AJ134-AL134-AM134,0)*-1</f>
        <v>0</v>
      </c>
      <c r="AL134" s="10">
        <v>10</v>
      </c>
      <c r="AM134" s="10">
        <v>3</v>
      </c>
      <c r="AN134" s="7">
        <f>AJ134+AK134+AO134</f>
        <v>3</v>
      </c>
      <c r="AO134" s="6"/>
      <c r="AP134" s="3">
        <v>0.5</v>
      </c>
      <c r="AQ134" s="15">
        <f>MIN(AN134,AL134)*AP134</f>
        <v>1.5</v>
      </c>
      <c r="AR134" s="6">
        <v>0</v>
      </c>
      <c r="AS134" s="6">
        <v>0</v>
      </c>
      <c r="AT134" s="6">
        <v>0</v>
      </c>
      <c r="AU134" s="6">
        <v>0</v>
      </c>
      <c r="AV134" s="7"/>
      <c r="AW134" s="7">
        <v>0</v>
      </c>
      <c r="AX134" s="7"/>
      <c r="AY134" s="7">
        <v>0</v>
      </c>
      <c r="AZ134" s="6"/>
      <c r="BA134" s="6">
        <v>3</v>
      </c>
      <c r="BB134" s="6"/>
      <c r="BC134" s="6">
        <v>0</v>
      </c>
      <c r="BD134" s="7">
        <v>-5</v>
      </c>
      <c r="BE134" s="7">
        <f>IF(DM134&gt;=70, 5, 0)</f>
        <v>0</v>
      </c>
      <c r="BF134" s="7"/>
      <c r="BG134" s="7"/>
      <c r="BH134" s="7">
        <v>-5</v>
      </c>
      <c r="BI134" s="6"/>
      <c r="BJ134" s="6">
        <f>IF(DZ134&gt;=70, 6, 0)</f>
        <v>0</v>
      </c>
      <c r="BK134" s="6">
        <v>-5</v>
      </c>
      <c r="BL134" s="7"/>
      <c r="BM134" s="7"/>
      <c r="BN134" s="7"/>
      <c r="BO134" s="6"/>
      <c r="BP134" s="6">
        <f>IF(EC134&gt;=70, 6, 0)</f>
        <v>0</v>
      </c>
      <c r="BQ134" s="6"/>
      <c r="BR134" s="7"/>
      <c r="BS134" s="7"/>
      <c r="BT134" s="7"/>
      <c r="BU134" s="6"/>
      <c r="BV134" s="6">
        <f>IF(DP134&gt;=70, 5, 0)</f>
        <v>0</v>
      </c>
      <c r="BW134" s="6"/>
      <c r="BX134" s="6"/>
      <c r="BY134" s="6"/>
      <c r="BZ134" s="7"/>
      <c r="CA134" s="7"/>
      <c r="CB134" s="7"/>
      <c r="CC134" s="6"/>
      <c r="CD134" s="6">
        <f>IF(DS134&gt;=70, 5, 0)</f>
        <v>0</v>
      </c>
      <c r="CE134" s="6"/>
      <c r="CF134" s="6"/>
      <c r="CG134" s="6"/>
      <c r="CH134" s="7"/>
      <c r="CI134" s="7"/>
      <c r="CJ134" s="7"/>
      <c r="CK134" s="6"/>
      <c r="CL134" s="6">
        <f>IF(DV134&gt;=70, 5, 0)</f>
        <v>0</v>
      </c>
      <c r="CM134" s="6"/>
      <c r="CN134" s="6"/>
      <c r="CO134" s="6"/>
      <c r="CP134" s="7"/>
      <c r="CQ134" s="7">
        <f>IF(EF134&gt;=70, 6, 0)</f>
        <v>0</v>
      </c>
      <c r="CR134" s="7"/>
      <c r="CS134" s="6"/>
      <c r="CT134" s="7"/>
      <c r="CU134" s="6"/>
      <c r="CV134" s="10">
        <f>SUM(AR134:CU134)</f>
        <v>-12</v>
      </c>
      <c r="CW134" s="10">
        <v>50</v>
      </c>
      <c r="CX134" s="17">
        <f>CV134+CW134</f>
        <v>38</v>
      </c>
      <c r="CY134" s="1">
        <v>45.71</v>
      </c>
      <c r="CZ134" s="18">
        <v>0</v>
      </c>
      <c r="DA134" s="18">
        <v>0</v>
      </c>
      <c r="DB134" s="29">
        <f>AVERAGE(CZ134:DA134)</f>
        <v>0</v>
      </c>
      <c r="DC134" s="1">
        <v>0</v>
      </c>
      <c r="DD134" s="29">
        <v>0</v>
      </c>
      <c r="DE134" s="1">
        <v>0</v>
      </c>
      <c r="DF134" s="29">
        <v>0</v>
      </c>
      <c r="DG134" s="18">
        <v>0</v>
      </c>
      <c r="DH134" s="18">
        <v>0</v>
      </c>
      <c r="DI134" s="1">
        <f>AVERAGE(DG134:DH134)</f>
        <v>0</v>
      </c>
      <c r="DJ134" s="15">
        <f>AVERAGE(CY134,DB134:DF134,DI134)</f>
        <v>6.53</v>
      </c>
      <c r="DK134" s="1">
        <v>40</v>
      </c>
      <c r="DL134" s="1">
        <v>0</v>
      </c>
      <c r="DM134" s="1">
        <f>MAX(DK134:DL134)</f>
        <v>40</v>
      </c>
      <c r="DN134" s="29">
        <v>0</v>
      </c>
      <c r="DO134" s="29">
        <v>0</v>
      </c>
      <c r="DP134" s="29">
        <f>MAX(DN134:DO134)</f>
        <v>0</v>
      </c>
      <c r="DQ134" s="1">
        <v>0</v>
      </c>
      <c r="DR134" s="1">
        <v>0</v>
      </c>
      <c r="DS134" s="1">
        <f>MAX(DQ134:DR134)</f>
        <v>0</v>
      </c>
      <c r="DT134" s="29">
        <v>0</v>
      </c>
      <c r="DU134" s="29">
        <v>0</v>
      </c>
      <c r="DV134" s="29">
        <f>MAX(DT134:DU134)</f>
        <v>0</v>
      </c>
      <c r="DW134" s="15">
        <f>AVERAGE(DM134,DP134,DS134,DV134)</f>
        <v>10</v>
      </c>
      <c r="DX134" s="1">
        <v>0</v>
      </c>
      <c r="DY134" s="1">
        <v>0</v>
      </c>
      <c r="DZ134" s="1">
        <f>MAX(DX134:DY134)</f>
        <v>0</v>
      </c>
      <c r="EA134" s="29">
        <v>0</v>
      </c>
      <c r="EB134" s="29">
        <v>0</v>
      </c>
      <c r="EC134" s="29">
        <f>MAX(EA134:EB134)</f>
        <v>0</v>
      </c>
      <c r="ED134" s="1">
        <v>0</v>
      </c>
      <c r="EE134" s="1">
        <v>0</v>
      </c>
      <c r="EF134" s="1">
        <f>MAX(ED134:EE134)</f>
        <v>0</v>
      </c>
      <c r="EG134" s="15">
        <f>AVERAGE(DZ134,EC134,EF134)</f>
        <v>0</v>
      </c>
      <c r="EH134" s="3">
        <v>0.25</v>
      </c>
      <c r="EI134" s="3">
        <v>0.2</v>
      </c>
      <c r="EJ134" s="3">
        <v>0.25</v>
      </c>
      <c r="EK134" s="3">
        <v>0.3</v>
      </c>
      <c r="EL134" s="25">
        <f>MIN(IF(C134="Yes",AQ134+CX134,0),100)</f>
        <v>39.5</v>
      </c>
      <c r="EM134" s="25">
        <f>IF(EQ134&lt;0,EL134+EQ134*-4,EL134)</f>
        <v>39.5</v>
      </c>
      <c r="EN134" s="25">
        <f>MIN(IF(C134="Yes",AQ134+DJ134,0), 100)</f>
        <v>8.0300000000000011</v>
      </c>
      <c r="EO134" s="25">
        <f>MIN(IF(C134="Yes",AQ134+DW134,0),100)</f>
        <v>11.5</v>
      </c>
      <c r="EP134" s="25">
        <f>MIN(IF(C134="Yes",AQ134+EG134,0), 100)</f>
        <v>1.5</v>
      </c>
      <c r="EQ134" s="26">
        <f>EH134*EL134+EI134*EN134+EJ134*EO134+EK134*EP134</f>
        <v>14.805999999999999</v>
      </c>
      <c r="ER134" s="26">
        <f>EH134*EM134+EI134*EN134+EJ134*EO134+EK134*EP134</f>
        <v>14.805999999999999</v>
      </c>
    </row>
    <row r="135" spans="1:148" customFormat="1" x14ac:dyDescent="0.25">
      <c r="A135">
        <v>1402017055</v>
      </c>
      <c r="B135" t="s">
        <v>106</v>
      </c>
      <c r="C135" s="2" t="s">
        <v>108</v>
      </c>
      <c r="D135" s="6"/>
      <c r="E135" s="6"/>
      <c r="F135" s="7"/>
      <c r="G135" s="7"/>
      <c r="H135" s="6">
        <v>0</v>
      </c>
      <c r="I135" s="6">
        <v>1</v>
      </c>
      <c r="J135" s="7"/>
      <c r="K135" s="7"/>
      <c r="L135" s="6"/>
      <c r="M135" s="8"/>
      <c r="N135" s="7"/>
      <c r="O135" s="7"/>
      <c r="P135" s="6"/>
      <c r="Q135" s="8"/>
      <c r="R135" s="7"/>
      <c r="S135" s="7"/>
      <c r="T135" s="6"/>
      <c r="U135" s="6"/>
      <c r="V135" s="7"/>
      <c r="W135" s="7"/>
      <c r="X135" s="6"/>
      <c r="Y135" s="6"/>
      <c r="Z135" s="7"/>
      <c r="AA135" s="7"/>
      <c r="AB135" s="6"/>
      <c r="AC135" s="6"/>
      <c r="AD135" s="7"/>
      <c r="AE135" s="8"/>
      <c r="AF135" s="10">
        <v>14</v>
      </c>
      <c r="AG135" s="10">
        <v>10</v>
      </c>
      <c r="AH135" s="10">
        <f>COUNT(D135:AE135)</f>
        <v>2</v>
      </c>
      <c r="AI135" s="22">
        <f>IF(C135="Yes",(AF135-AH135+(CX135-50)/AG135)/AF135,0)</f>
        <v>0.79999999999999993</v>
      </c>
      <c r="AJ135" s="11">
        <f>SUM(D135:AE135)</f>
        <v>1</v>
      </c>
      <c r="AK135" s="10">
        <f>MAX(AJ135-AL135-AM135,0)*-1</f>
        <v>0</v>
      </c>
      <c r="AL135" s="10">
        <v>10</v>
      </c>
      <c r="AM135" s="10">
        <v>3</v>
      </c>
      <c r="AN135" s="7">
        <f>AJ135+AK135+AO135</f>
        <v>1</v>
      </c>
      <c r="AO135" s="6"/>
      <c r="AP135" s="3">
        <v>0.5</v>
      </c>
      <c r="AQ135" s="15">
        <f>MIN(AN135,AL135)*AP135</f>
        <v>0.5</v>
      </c>
      <c r="AR135" s="6">
        <v>0</v>
      </c>
      <c r="AS135" s="6">
        <v>0</v>
      </c>
      <c r="AT135" s="6">
        <v>2</v>
      </c>
      <c r="AU135" s="6">
        <v>0</v>
      </c>
      <c r="AV135" s="7"/>
      <c r="AW135" s="7">
        <v>0</v>
      </c>
      <c r="AX135" s="7"/>
      <c r="AY135" s="7">
        <v>-5</v>
      </c>
      <c r="AZ135" s="6"/>
      <c r="BA135" s="6">
        <v>0</v>
      </c>
      <c r="BB135" s="6"/>
      <c r="BC135" s="6">
        <v>0</v>
      </c>
      <c r="BD135" s="7"/>
      <c r="BE135" s="7">
        <f>IF(DM135&gt;=70, 5, 0)</f>
        <v>0</v>
      </c>
      <c r="BF135" s="7"/>
      <c r="BG135" s="7"/>
      <c r="BH135" s="7">
        <v>-5</v>
      </c>
      <c r="BI135" s="6"/>
      <c r="BJ135" s="6">
        <f>IF(DZ135&gt;=70, 6, 0)</f>
        <v>0</v>
      </c>
      <c r="BK135" s="6">
        <v>0</v>
      </c>
      <c r="BL135" s="7"/>
      <c r="BM135" s="7"/>
      <c r="BN135" s="7"/>
      <c r="BO135" s="6"/>
      <c r="BP135" s="6">
        <f>IF(EC135&gt;=70, 6, 0)</f>
        <v>0</v>
      </c>
      <c r="BQ135" s="6"/>
      <c r="BR135" s="7"/>
      <c r="BS135" s="7"/>
      <c r="BT135" s="7"/>
      <c r="BU135" s="6"/>
      <c r="BV135" s="6">
        <f>IF(DP135&gt;=70, 5, 0)</f>
        <v>0</v>
      </c>
      <c r="BW135" s="6"/>
      <c r="BX135" s="6"/>
      <c r="BY135" s="6"/>
      <c r="BZ135" s="7"/>
      <c r="CA135" s="7"/>
      <c r="CB135" s="7"/>
      <c r="CC135" s="6"/>
      <c r="CD135" s="6">
        <f>IF(DS135&gt;=70, 5, 0)</f>
        <v>0</v>
      </c>
      <c r="CE135" s="6"/>
      <c r="CF135" s="6"/>
      <c r="CG135" s="6"/>
      <c r="CH135" s="7"/>
      <c r="CI135" s="7"/>
      <c r="CJ135" s="7"/>
      <c r="CK135" s="6"/>
      <c r="CL135" s="6">
        <f>IF(DV135&gt;=70, 5, 0)</f>
        <v>0</v>
      </c>
      <c r="CM135" s="6"/>
      <c r="CN135" s="6"/>
      <c r="CO135" s="6"/>
      <c r="CP135" s="7"/>
      <c r="CQ135" s="7">
        <f>IF(EF135&gt;=70, 6, 0)</f>
        <v>0</v>
      </c>
      <c r="CR135" s="7"/>
      <c r="CS135" s="6"/>
      <c r="CT135" s="7"/>
      <c r="CU135" s="6"/>
      <c r="CV135" s="10">
        <f>SUM(AR135:CU135)</f>
        <v>-8</v>
      </c>
      <c r="CW135" s="10">
        <v>50</v>
      </c>
      <c r="CX135" s="17">
        <f>CV135+CW135</f>
        <v>42</v>
      </c>
      <c r="CY135" s="1">
        <v>54.29</v>
      </c>
      <c r="CZ135" s="18">
        <v>0</v>
      </c>
      <c r="DA135" s="18">
        <v>0</v>
      </c>
      <c r="DB135" s="29">
        <f>AVERAGE(CZ135:DA135)</f>
        <v>0</v>
      </c>
      <c r="DC135" s="1">
        <v>0</v>
      </c>
      <c r="DD135" s="29">
        <v>0</v>
      </c>
      <c r="DE135" s="1">
        <v>0</v>
      </c>
      <c r="DF135" s="29">
        <v>0</v>
      </c>
      <c r="DG135" s="18">
        <v>0</v>
      </c>
      <c r="DH135" s="18">
        <v>0</v>
      </c>
      <c r="DI135" s="1">
        <f>AVERAGE(DG135:DH135)</f>
        <v>0</v>
      </c>
      <c r="DJ135" s="15">
        <f>AVERAGE(CY135,DB135:DF135,DI135)</f>
        <v>7.7557142857142853</v>
      </c>
      <c r="DK135" s="1">
        <v>33.33</v>
      </c>
      <c r="DL135" s="1">
        <v>26.67</v>
      </c>
      <c r="DM135" s="1">
        <f>MAX(DK135:DL135)</f>
        <v>33.33</v>
      </c>
      <c r="DN135" s="29">
        <v>0</v>
      </c>
      <c r="DO135" s="29">
        <v>0</v>
      </c>
      <c r="DP135" s="29">
        <f>MAX(DN135:DO135)</f>
        <v>0</v>
      </c>
      <c r="DQ135" s="1">
        <v>0</v>
      </c>
      <c r="DR135" s="1">
        <v>0</v>
      </c>
      <c r="DS135" s="1">
        <f>MAX(DQ135:DR135)</f>
        <v>0</v>
      </c>
      <c r="DT135" s="29">
        <v>0</v>
      </c>
      <c r="DU135" s="29">
        <v>0</v>
      </c>
      <c r="DV135" s="29">
        <f>MAX(DT135:DU135)</f>
        <v>0</v>
      </c>
      <c r="DW135" s="15">
        <f>AVERAGE(DM135,DP135,DS135,DV135)</f>
        <v>8.3324999999999996</v>
      </c>
      <c r="DX135" s="1">
        <v>0</v>
      </c>
      <c r="DY135" s="1">
        <v>0</v>
      </c>
      <c r="DZ135" s="1">
        <f>MAX(DX135:DY135)</f>
        <v>0</v>
      </c>
      <c r="EA135" s="29">
        <v>0</v>
      </c>
      <c r="EB135" s="29">
        <v>0</v>
      </c>
      <c r="EC135" s="29">
        <f>MAX(EA135:EB135)</f>
        <v>0</v>
      </c>
      <c r="ED135" s="1">
        <v>0</v>
      </c>
      <c r="EE135" s="1">
        <v>0</v>
      </c>
      <c r="EF135" s="1">
        <f>MAX(ED135:EE135)</f>
        <v>0</v>
      </c>
      <c r="EG135" s="15">
        <f>AVERAGE(DZ135,EC135,EF135)</f>
        <v>0</v>
      </c>
      <c r="EH135" s="3">
        <v>0.25</v>
      </c>
      <c r="EI135" s="3">
        <v>0.2</v>
      </c>
      <c r="EJ135" s="3">
        <v>0.25</v>
      </c>
      <c r="EK135" s="3">
        <v>0.3</v>
      </c>
      <c r="EL135" s="25">
        <f>MIN(IF(C135="Yes",AQ135+CX135,0),100)</f>
        <v>42.5</v>
      </c>
      <c r="EM135" s="25">
        <f>IF(EQ135&lt;0,EL135+EQ135*-4,EL135)</f>
        <v>42.5</v>
      </c>
      <c r="EN135" s="25">
        <f>MIN(IF(C135="Yes",AQ135+DJ135,0), 100)</f>
        <v>8.2557142857142853</v>
      </c>
      <c r="EO135" s="25">
        <f>MIN(IF(C135="Yes",AQ135+DW135,0),100)</f>
        <v>8.8324999999999996</v>
      </c>
      <c r="EP135" s="25">
        <f>MIN(IF(C135="Yes",AQ135+EG135,0), 100)</f>
        <v>0.5</v>
      </c>
      <c r="EQ135" s="26">
        <f>EH135*EL135+EI135*EN135+EJ135*EO135+EK135*EP135</f>
        <v>14.634267857142857</v>
      </c>
      <c r="ER135" s="26">
        <f>EH135*EM135+EI135*EN135+EJ135*EO135+EK135*EP135</f>
        <v>14.634267857142857</v>
      </c>
    </row>
    <row r="136" spans="1:148" customFormat="1" x14ac:dyDescent="0.25">
      <c r="A136">
        <v>1402017123</v>
      </c>
      <c r="B136" t="s">
        <v>105</v>
      </c>
      <c r="C136" s="2" t="s">
        <v>108</v>
      </c>
      <c r="D136" s="6"/>
      <c r="E136" s="6"/>
      <c r="F136" s="7"/>
      <c r="G136" s="7"/>
      <c r="H136" s="6">
        <v>0</v>
      </c>
      <c r="I136" s="6"/>
      <c r="J136" s="7"/>
      <c r="K136" s="7"/>
      <c r="L136" s="6"/>
      <c r="M136" s="8"/>
      <c r="N136" s="7"/>
      <c r="O136" s="7"/>
      <c r="P136" s="6"/>
      <c r="Q136" s="8"/>
      <c r="R136" s="7"/>
      <c r="S136" s="7"/>
      <c r="T136" s="6"/>
      <c r="U136" s="6"/>
      <c r="V136" s="7"/>
      <c r="W136" s="7"/>
      <c r="X136" s="6"/>
      <c r="Y136" s="6"/>
      <c r="Z136" s="7"/>
      <c r="AA136" s="7"/>
      <c r="AB136" s="6"/>
      <c r="AC136" s="6"/>
      <c r="AD136" s="7"/>
      <c r="AE136" s="8"/>
      <c r="AF136" s="10">
        <v>14</v>
      </c>
      <c r="AG136" s="10">
        <v>10</v>
      </c>
      <c r="AH136" s="10">
        <f>COUNT(D136:AE136)</f>
        <v>1</v>
      </c>
      <c r="AI136" s="22">
        <f>IF(C136="Yes",(AF136-AH136+(CX136-50)/AG136)/AF136,0)</f>
        <v>0.92142857142857149</v>
      </c>
      <c r="AJ136" s="11">
        <f>SUM(D136:AE136)</f>
        <v>0</v>
      </c>
      <c r="AK136" s="10">
        <f>MAX(AJ136-AL136-AM136,0)*-1</f>
        <v>0</v>
      </c>
      <c r="AL136" s="10">
        <v>10</v>
      </c>
      <c r="AM136" s="10">
        <v>3</v>
      </c>
      <c r="AN136" s="7">
        <f>AJ136+AK136+AO136</f>
        <v>0</v>
      </c>
      <c r="AO136" s="6"/>
      <c r="AP136" s="3">
        <v>0.5</v>
      </c>
      <c r="AQ136" s="15">
        <f>MIN(AN136,AL136)*AP136</f>
        <v>0</v>
      </c>
      <c r="AR136" s="6">
        <v>0</v>
      </c>
      <c r="AS136" s="6">
        <v>0</v>
      </c>
      <c r="AT136" s="6">
        <v>4</v>
      </c>
      <c r="AU136" s="6">
        <v>0</v>
      </c>
      <c r="AV136" s="7"/>
      <c r="AW136" s="7">
        <v>0</v>
      </c>
      <c r="AX136" s="7"/>
      <c r="AY136" s="7">
        <v>0</v>
      </c>
      <c r="AZ136" s="6"/>
      <c r="BA136" s="6">
        <v>0</v>
      </c>
      <c r="BB136" s="6"/>
      <c r="BC136" s="6">
        <v>-5</v>
      </c>
      <c r="BD136" s="7"/>
      <c r="BE136" s="7">
        <f>IF(DM136&gt;=70, 5, 0)</f>
        <v>0</v>
      </c>
      <c r="BF136" s="7"/>
      <c r="BG136" s="7"/>
      <c r="BH136" s="7">
        <v>0</v>
      </c>
      <c r="BI136" s="6"/>
      <c r="BJ136" s="6">
        <f>IF(DZ136&gt;=70, 6, 0)</f>
        <v>0</v>
      </c>
      <c r="BK136" s="6">
        <v>0</v>
      </c>
      <c r="BL136" s="7"/>
      <c r="BM136" s="7"/>
      <c r="BN136" s="7"/>
      <c r="BO136" s="6"/>
      <c r="BP136" s="6">
        <f>IF(EC136&gt;=70, 6, 0)</f>
        <v>0</v>
      </c>
      <c r="BQ136" s="6"/>
      <c r="BR136" s="7"/>
      <c r="BS136" s="7"/>
      <c r="BT136" s="7"/>
      <c r="BU136" s="6"/>
      <c r="BV136" s="6">
        <f>IF(DP136&gt;=70, 5, 0)</f>
        <v>0</v>
      </c>
      <c r="BW136" s="6"/>
      <c r="BX136" s="6"/>
      <c r="BY136" s="6"/>
      <c r="BZ136" s="7"/>
      <c r="CA136" s="7"/>
      <c r="CB136" s="7"/>
      <c r="CC136" s="6"/>
      <c r="CD136" s="6">
        <f>IF(DS136&gt;=70, 5, 0)</f>
        <v>0</v>
      </c>
      <c r="CE136" s="6"/>
      <c r="CF136" s="6"/>
      <c r="CG136" s="6"/>
      <c r="CH136" s="7"/>
      <c r="CI136" s="7"/>
      <c r="CJ136" s="7"/>
      <c r="CK136" s="6"/>
      <c r="CL136" s="6">
        <f>IF(DV136&gt;=70, 5, 0)</f>
        <v>0</v>
      </c>
      <c r="CM136" s="6"/>
      <c r="CN136" s="6"/>
      <c r="CO136" s="6"/>
      <c r="CP136" s="7"/>
      <c r="CQ136" s="7">
        <f>IF(EF136&gt;=70, 6, 0)</f>
        <v>0</v>
      </c>
      <c r="CR136" s="7"/>
      <c r="CS136" s="6"/>
      <c r="CT136" s="7"/>
      <c r="CU136" s="6"/>
      <c r="CV136" s="10">
        <f>SUM(AR136:CU136)</f>
        <v>-1</v>
      </c>
      <c r="CW136" s="10">
        <v>50</v>
      </c>
      <c r="CX136" s="17">
        <f>CV136+CW136</f>
        <v>49</v>
      </c>
      <c r="CY136" s="1">
        <v>22.86</v>
      </c>
      <c r="CZ136" s="18">
        <v>0</v>
      </c>
      <c r="DA136" s="18">
        <v>0</v>
      </c>
      <c r="DB136" s="29">
        <f>AVERAGE(CZ136:DA136)</f>
        <v>0</v>
      </c>
      <c r="DC136" s="1">
        <v>0</v>
      </c>
      <c r="DD136" s="29">
        <v>0</v>
      </c>
      <c r="DE136" s="1">
        <v>0</v>
      </c>
      <c r="DF136" s="29">
        <v>0</v>
      </c>
      <c r="DG136" s="18">
        <v>0</v>
      </c>
      <c r="DH136" s="18">
        <v>0</v>
      </c>
      <c r="DI136" s="1">
        <f>AVERAGE(DG136:DH136)</f>
        <v>0</v>
      </c>
      <c r="DJ136" s="15">
        <f>AVERAGE(CY136,DB136:DF136,DI136)</f>
        <v>3.2657142857142856</v>
      </c>
      <c r="DK136" s="1">
        <v>26.67</v>
      </c>
      <c r="DL136" s="1">
        <v>0</v>
      </c>
      <c r="DM136" s="1">
        <f>MAX(DK136:DL136)</f>
        <v>26.67</v>
      </c>
      <c r="DN136" s="29">
        <v>0</v>
      </c>
      <c r="DO136" s="29">
        <v>0</v>
      </c>
      <c r="DP136" s="29">
        <f>MAX(DN136:DO136)</f>
        <v>0</v>
      </c>
      <c r="DQ136" s="1">
        <v>0</v>
      </c>
      <c r="DR136" s="1">
        <v>0</v>
      </c>
      <c r="DS136" s="1">
        <f>MAX(DQ136:DR136)</f>
        <v>0</v>
      </c>
      <c r="DT136" s="29">
        <v>0</v>
      </c>
      <c r="DU136" s="29">
        <v>0</v>
      </c>
      <c r="DV136" s="29">
        <f>MAX(DT136:DU136)</f>
        <v>0</v>
      </c>
      <c r="DW136" s="15">
        <f>AVERAGE(DM136,DP136,DS136,DV136)</f>
        <v>6.6675000000000004</v>
      </c>
      <c r="DX136" s="1">
        <v>0</v>
      </c>
      <c r="DY136" s="1">
        <v>0</v>
      </c>
      <c r="DZ136" s="1">
        <f>MAX(DX136:DY136)</f>
        <v>0</v>
      </c>
      <c r="EA136" s="29">
        <v>0</v>
      </c>
      <c r="EB136" s="29">
        <v>0</v>
      </c>
      <c r="EC136" s="29">
        <f>MAX(EA136:EB136)</f>
        <v>0</v>
      </c>
      <c r="ED136" s="1">
        <v>0</v>
      </c>
      <c r="EE136" s="1">
        <v>0</v>
      </c>
      <c r="EF136" s="1">
        <f>MAX(ED136:EE136)</f>
        <v>0</v>
      </c>
      <c r="EG136" s="15">
        <f>AVERAGE(DZ136,EC136,EF136)</f>
        <v>0</v>
      </c>
      <c r="EH136" s="3">
        <v>0.25</v>
      </c>
      <c r="EI136" s="3">
        <v>0.2</v>
      </c>
      <c r="EJ136" s="3">
        <v>0.25</v>
      </c>
      <c r="EK136" s="3">
        <v>0.3</v>
      </c>
      <c r="EL136" s="25">
        <f>MIN(IF(C136="Yes",AQ136+CX136,0),100)</f>
        <v>49</v>
      </c>
      <c r="EM136" s="25">
        <f>IF(EQ136&lt;0,EL136+EQ136*-4,EL136)</f>
        <v>49</v>
      </c>
      <c r="EN136" s="25">
        <f>MIN(IF(C136="Yes",AQ136+DJ136,0), 100)</f>
        <v>3.2657142857142856</v>
      </c>
      <c r="EO136" s="25">
        <f>MIN(IF(C136="Yes",AQ136+DW136,0),100)</f>
        <v>6.6675000000000004</v>
      </c>
      <c r="EP136" s="25">
        <f>MIN(IF(C136="Yes",AQ136+EG136,0), 100)</f>
        <v>0</v>
      </c>
      <c r="EQ136" s="26">
        <f>EH136*EL136+EI136*EN136+EJ136*EO136+EK136*EP136</f>
        <v>14.570017857142858</v>
      </c>
      <c r="ER136" s="26">
        <f>EH136*EM136+EI136*EN136+EJ136*EO136+EK136*EP136</f>
        <v>14.570017857142858</v>
      </c>
    </row>
    <row r="137" spans="1:148" customFormat="1" x14ac:dyDescent="0.25">
      <c r="A137">
        <v>1402019064</v>
      </c>
      <c r="B137" t="s">
        <v>105</v>
      </c>
      <c r="C137" s="2" t="s">
        <v>108</v>
      </c>
      <c r="D137" s="6"/>
      <c r="E137" s="6"/>
      <c r="F137" s="7"/>
      <c r="G137" s="7"/>
      <c r="H137" s="6">
        <v>0</v>
      </c>
      <c r="I137" s="6"/>
      <c r="J137" s="7"/>
      <c r="K137" s="7"/>
      <c r="L137" s="6"/>
      <c r="M137" s="8"/>
      <c r="N137" s="7"/>
      <c r="O137" s="7"/>
      <c r="P137" s="6"/>
      <c r="Q137" s="8"/>
      <c r="R137" s="7"/>
      <c r="S137" s="7"/>
      <c r="T137" s="6"/>
      <c r="U137" s="6"/>
      <c r="V137" s="7"/>
      <c r="W137" s="7"/>
      <c r="X137" s="6"/>
      <c r="Y137" s="6"/>
      <c r="Z137" s="7"/>
      <c r="AA137" s="7"/>
      <c r="AB137" s="6"/>
      <c r="AC137" s="6"/>
      <c r="AD137" s="7"/>
      <c r="AE137" s="8"/>
      <c r="AF137" s="10">
        <v>14</v>
      </c>
      <c r="AG137" s="10">
        <v>10</v>
      </c>
      <c r="AH137" s="10">
        <f>COUNT(D137:AE137)</f>
        <v>1</v>
      </c>
      <c r="AI137" s="22">
        <f>IF(C137="Yes",(AF137-AH137+(CX137-50)/AG137)/AF137,0)</f>
        <v>0.88571428571428579</v>
      </c>
      <c r="AJ137" s="11">
        <f>SUM(D137:AE137)</f>
        <v>0</v>
      </c>
      <c r="AK137" s="10">
        <f>MAX(AJ137-AL137-AM137,0)*-1</f>
        <v>0</v>
      </c>
      <c r="AL137" s="10">
        <v>10</v>
      </c>
      <c r="AM137" s="10">
        <v>3</v>
      </c>
      <c r="AN137" s="7">
        <f>AJ137+AK137+AO137</f>
        <v>0</v>
      </c>
      <c r="AO137" s="6"/>
      <c r="AP137" s="3">
        <v>0.5</v>
      </c>
      <c r="AQ137" s="15">
        <f>MIN(AN137,AL137)*AP137</f>
        <v>0</v>
      </c>
      <c r="AR137" s="6">
        <v>0</v>
      </c>
      <c r="AS137" s="6">
        <v>0</v>
      </c>
      <c r="AT137" s="6">
        <v>4</v>
      </c>
      <c r="AU137" s="6">
        <v>0</v>
      </c>
      <c r="AV137" s="7"/>
      <c r="AW137" s="7">
        <v>0</v>
      </c>
      <c r="AX137" s="7"/>
      <c r="AY137" s="7">
        <v>-5</v>
      </c>
      <c r="AZ137" s="6"/>
      <c r="BA137" s="6">
        <v>0</v>
      </c>
      <c r="BB137" s="6"/>
      <c r="BC137" s="6">
        <v>-5</v>
      </c>
      <c r="BD137" s="7"/>
      <c r="BE137" s="7">
        <f>IF(DM137&gt;=70, 5, 0)</f>
        <v>0</v>
      </c>
      <c r="BF137" s="7"/>
      <c r="BG137" s="7"/>
      <c r="BH137" s="7">
        <v>0</v>
      </c>
      <c r="BI137" s="6"/>
      <c r="BJ137" s="6">
        <f>IF(DZ137&gt;=70, 6, 0)</f>
        <v>0</v>
      </c>
      <c r="BK137" s="6">
        <v>0</v>
      </c>
      <c r="BL137" s="7"/>
      <c r="BM137" s="7"/>
      <c r="BN137" s="7"/>
      <c r="BO137" s="6"/>
      <c r="BP137" s="6">
        <f>IF(EC137&gt;=70, 6, 0)</f>
        <v>0</v>
      </c>
      <c r="BQ137" s="6"/>
      <c r="BR137" s="7"/>
      <c r="BS137" s="7"/>
      <c r="BT137" s="7"/>
      <c r="BU137" s="6"/>
      <c r="BV137" s="6">
        <f>IF(DP137&gt;=70, 5, 0)</f>
        <v>0</v>
      </c>
      <c r="BW137" s="6"/>
      <c r="BX137" s="6"/>
      <c r="BY137" s="6"/>
      <c r="BZ137" s="7"/>
      <c r="CA137" s="7"/>
      <c r="CB137" s="7"/>
      <c r="CC137" s="6"/>
      <c r="CD137" s="6">
        <f>IF(DS137&gt;=70, 5, 0)</f>
        <v>0</v>
      </c>
      <c r="CE137" s="6"/>
      <c r="CF137" s="6"/>
      <c r="CG137" s="6"/>
      <c r="CH137" s="7"/>
      <c r="CI137" s="7"/>
      <c r="CJ137" s="7"/>
      <c r="CK137" s="6"/>
      <c r="CL137" s="6">
        <f>IF(DV137&gt;=70, 5, 0)</f>
        <v>0</v>
      </c>
      <c r="CM137" s="6"/>
      <c r="CN137" s="6"/>
      <c r="CO137" s="6"/>
      <c r="CP137" s="7"/>
      <c r="CQ137" s="7">
        <f>IF(EF137&gt;=70, 6, 0)</f>
        <v>0</v>
      </c>
      <c r="CR137" s="7"/>
      <c r="CS137" s="6"/>
      <c r="CT137" s="7"/>
      <c r="CU137" s="6"/>
      <c r="CV137" s="10">
        <f>SUM(AR137:CU137)</f>
        <v>-6</v>
      </c>
      <c r="CW137" s="10">
        <v>50</v>
      </c>
      <c r="CX137" s="17">
        <f>CV137+CW137</f>
        <v>44</v>
      </c>
      <c r="CY137" s="1">
        <v>22.86</v>
      </c>
      <c r="CZ137" s="18">
        <v>0</v>
      </c>
      <c r="DA137" s="18">
        <v>0</v>
      </c>
      <c r="DB137" s="29">
        <f>AVERAGE(CZ137:DA137)</f>
        <v>0</v>
      </c>
      <c r="DC137" s="1">
        <v>0</v>
      </c>
      <c r="DD137" s="29">
        <v>0</v>
      </c>
      <c r="DE137" s="1">
        <v>0</v>
      </c>
      <c r="DF137" s="29">
        <v>0</v>
      </c>
      <c r="DG137" s="18">
        <v>0</v>
      </c>
      <c r="DH137" s="18">
        <v>0</v>
      </c>
      <c r="DI137" s="1">
        <f>AVERAGE(DG137:DH137)</f>
        <v>0</v>
      </c>
      <c r="DJ137" s="15">
        <f>AVERAGE(CY137,DB137:DF137,DI137)</f>
        <v>3.2657142857142856</v>
      </c>
      <c r="DK137" s="1">
        <v>20</v>
      </c>
      <c r="DL137" s="1">
        <v>46.67</v>
      </c>
      <c r="DM137" s="1">
        <f>MAX(DK137:DL137)</f>
        <v>46.67</v>
      </c>
      <c r="DN137" s="29">
        <v>0</v>
      </c>
      <c r="DO137" s="29">
        <v>0</v>
      </c>
      <c r="DP137" s="29">
        <f>MAX(DN137:DO137)</f>
        <v>0</v>
      </c>
      <c r="DQ137" s="1">
        <v>0</v>
      </c>
      <c r="DR137" s="1">
        <v>0</v>
      </c>
      <c r="DS137" s="1">
        <f>MAX(DQ137:DR137)</f>
        <v>0</v>
      </c>
      <c r="DT137" s="29">
        <v>0</v>
      </c>
      <c r="DU137" s="29">
        <v>0</v>
      </c>
      <c r="DV137" s="29">
        <f>MAX(DT137:DU137)</f>
        <v>0</v>
      </c>
      <c r="DW137" s="15">
        <f>AVERAGE(DM137,DP137,DS137,DV137)</f>
        <v>11.6675</v>
      </c>
      <c r="DX137" s="1">
        <v>0</v>
      </c>
      <c r="DY137" s="1">
        <v>0</v>
      </c>
      <c r="DZ137" s="1">
        <f>MAX(DX137:DY137)</f>
        <v>0</v>
      </c>
      <c r="EA137" s="29">
        <v>0</v>
      </c>
      <c r="EB137" s="29">
        <v>0</v>
      </c>
      <c r="EC137" s="29">
        <f>MAX(EA137:EB137)</f>
        <v>0</v>
      </c>
      <c r="ED137" s="1">
        <v>0</v>
      </c>
      <c r="EE137" s="1">
        <v>0</v>
      </c>
      <c r="EF137" s="1">
        <f>MAX(ED137:EE137)</f>
        <v>0</v>
      </c>
      <c r="EG137" s="15">
        <f>AVERAGE(DZ137,EC137,EF137)</f>
        <v>0</v>
      </c>
      <c r="EH137" s="3">
        <v>0.25</v>
      </c>
      <c r="EI137" s="3">
        <v>0.2</v>
      </c>
      <c r="EJ137" s="3">
        <v>0.25</v>
      </c>
      <c r="EK137" s="3">
        <v>0.3</v>
      </c>
      <c r="EL137" s="25">
        <f>MIN(IF(C137="Yes",AQ137+CX137,0),100)</f>
        <v>44</v>
      </c>
      <c r="EM137" s="25">
        <f>IF(EQ137&lt;0,EL137+EQ137*-4,EL137)</f>
        <v>44</v>
      </c>
      <c r="EN137" s="25">
        <f>MIN(IF(C137="Yes",AQ137+DJ137,0), 100)</f>
        <v>3.2657142857142856</v>
      </c>
      <c r="EO137" s="25">
        <f>MIN(IF(C137="Yes",AQ137+DW137,0),100)</f>
        <v>11.6675</v>
      </c>
      <c r="EP137" s="25">
        <f>MIN(IF(C137="Yes",AQ137+EG137,0), 100)</f>
        <v>0</v>
      </c>
      <c r="EQ137" s="26">
        <f>EH137*EL137+EI137*EN137+EJ137*EO137+EK137*EP137</f>
        <v>14.570017857142858</v>
      </c>
      <c r="ER137" s="26">
        <f>EH137*EM137+EI137*EN137+EJ137*EO137+EK137*EP137</f>
        <v>14.570017857142858</v>
      </c>
    </row>
    <row r="138" spans="1:148" customFormat="1" x14ac:dyDescent="0.25">
      <c r="A138">
        <v>1402019013</v>
      </c>
      <c r="B138" t="s">
        <v>107</v>
      </c>
      <c r="C138" s="2" t="s">
        <v>108</v>
      </c>
      <c r="D138" s="6"/>
      <c r="E138" s="6"/>
      <c r="F138" s="7">
        <v>1</v>
      </c>
      <c r="G138" s="7"/>
      <c r="H138" s="6"/>
      <c r="I138" s="6"/>
      <c r="J138" s="7"/>
      <c r="K138" s="7"/>
      <c r="L138" s="6"/>
      <c r="M138" s="8"/>
      <c r="N138" s="7"/>
      <c r="O138" s="7"/>
      <c r="P138" s="6"/>
      <c r="Q138" s="8"/>
      <c r="R138" s="7"/>
      <c r="S138" s="7"/>
      <c r="T138" s="6"/>
      <c r="U138" s="6"/>
      <c r="V138" s="7"/>
      <c r="W138" s="7"/>
      <c r="X138" s="6"/>
      <c r="Y138" s="6"/>
      <c r="Z138" s="7"/>
      <c r="AA138" s="7"/>
      <c r="AB138" s="6"/>
      <c r="AC138" s="6"/>
      <c r="AD138" s="7"/>
      <c r="AE138" s="8"/>
      <c r="AF138" s="10">
        <v>14</v>
      </c>
      <c r="AG138" s="10">
        <v>10</v>
      </c>
      <c r="AH138" s="10">
        <f>COUNT(D138:AE138)</f>
        <v>1</v>
      </c>
      <c r="AI138" s="22">
        <f>IF(C138="Yes",(AF138-AH138+(CX138-50)/AG138)/AF138,0)</f>
        <v>0.8571428571428571</v>
      </c>
      <c r="AJ138" s="11">
        <f>SUM(D138:AE138)</f>
        <v>1</v>
      </c>
      <c r="AK138" s="10">
        <f>MAX(AJ138-AL138-AM138,0)*-1</f>
        <v>0</v>
      </c>
      <c r="AL138" s="10">
        <v>10</v>
      </c>
      <c r="AM138" s="10">
        <v>3</v>
      </c>
      <c r="AN138" s="7">
        <f>AJ138+AK138+AO138</f>
        <v>1</v>
      </c>
      <c r="AO138" s="6"/>
      <c r="AP138" s="3">
        <v>0.5</v>
      </c>
      <c r="AQ138" s="15">
        <f>MIN(AN138,AL138)*AP138</f>
        <v>0.5</v>
      </c>
      <c r="AR138" s="6">
        <v>0</v>
      </c>
      <c r="AS138" s="6">
        <v>0</v>
      </c>
      <c r="AT138" s="6">
        <v>0</v>
      </c>
      <c r="AU138" s="6">
        <v>0</v>
      </c>
      <c r="AV138" s="7"/>
      <c r="AW138" s="7">
        <v>0</v>
      </c>
      <c r="AX138" s="7"/>
      <c r="AY138" s="7">
        <v>0</v>
      </c>
      <c r="AZ138" s="6"/>
      <c r="BA138" s="6">
        <v>0</v>
      </c>
      <c r="BB138" s="6"/>
      <c r="BC138" s="6">
        <v>-5</v>
      </c>
      <c r="BD138" s="7"/>
      <c r="BE138" s="7">
        <f>IF(DM138&gt;=70, 5, 0)</f>
        <v>0</v>
      </c>
      <c r="BF138" s="7"/>
      <c r="BG138" s="7"/>
      <c r="BH138" s="7">
        <v>-5</v>
      </c>
      <c r="BI138" s="6"/>
      <c r="BJ138" s="6">
        <f>IF(DZ138&gt;=70, 6, 0)</f>
        <v>0</v>
      </c>
      <c r="BK138" s="6">
        <v>0</v>
      </c>
      <c r="BL138" s="7"/>
      <c r="BM138" s="7"/>
      <c r="BN138" s="7"/>
      <c r="BO138" s="6"/>
      <c r="BP138" s="6">
        <f>IF(EC138&gt;=70, 6, 0)</f>
        <v>0</v>
      </c>
      <c r="BQ138" s="6"/>
      <c r="BR138" s="7"/>
      <c r="BS138" s="7"/>
      <c r="BT138" s="7"/>
      <c r="BU138" s="6"/>
      <c r="BV138" s="6">
        <f>IF(DP138&gt;=70, 5, 0)</f>
        <v>0</v>
      </c>
      <c r="BW138" s="6"/>
      <c r="BX138" s="6"/>
      <c r="BY138" s="6"/>
      <c r="BZ138" s="7"/>
      <c r="CA138" s="7"/>
      <c r="CB138" s="7"/>
      <c r="CC138" s="6"/>
      <c r="CD138" s="6">
        <f>IF(DS138&gt;=70, 5, 0)</f>
        <v>0</v>
      </c>
      <c r="CE138" s="6"/>
      <c r="CF138" s="6"/>
      <c r="CG138" s="6"/>
      <c r="CH138" s="7"/>
      <c r="CI138" s="7"/>
      <c r="CJ138" s="7"/>
      <c r="CK138" s="6"/>
      <c r="CL138" s="6">
        <f>IF(DV138&gt;=70, 5, 0)</f>
        <v>0</v>
      </c>
      <c r="CM138" s="6"/>
      <c r="CN138" s="6"/>
      <c r="CO138" s="6"/>
      <c r="CP138" s="7"/>
      <c r="CQ138" s="7">
        <f>IF(EF138&gt;=70, 6, 0)</f>
        <v>0</v>
      </c>
      <c r="CR138" s="7"/>
      <c r="CS138" s="6"/>
      <c r="CT138" s="7"/>
      <c r="CU138" s="6"/>
      <c r="CV138" s="10">
        <f>SUM(AR138:CU138)</f>
        <v>-10</v>
      </c>
      <c r="CW138" s="10">
        <v>50</v>
      </c>
      <c r="CX138" s="17">
        <f>CV138+CW138</f>
        <v>40</v>
      </c>
      <c r="CY138" s="1">
        <v>25.71</v>
      </c>
      <c r="CZ138" s="18">
        <v>0</v>
      </c>
      <c r="DA138" s="18">
        <v>0</v>
      </c>
      <c r="DB138" s="29">
        <f>AVERAGE(CZ138:DA138)</f>
        <v>0</v>
      </c>
      <c r="DC138" s="1">
        <v>0</v>
      </c>
      <c r="DD138" s="29">
        <v>0</v>
      </c>
      <c r="DE138" s="1">
        <v>0</v>
      </c>
      <c r="DF138" s="29">
        <v>0</v>
      </c>
      <c r="DG138" s="18">
        <v>0</v>
      </c>
      <c r="DH138" s="18">
        <v>0</v>
      </c>
      <c r="DI138" s="1">
        <f>AVERAGE(DG138:DH138)</f>
        <v>0</v>
      </c>
      <c r="DJ138" s="15">
        <f>AVERAGE(CY138,DB138:DF138,DI138)</f>
        <v>3.672857142857143</v>
      </c>
      <c r="DK138" s="1">
        <v>46.67</v>
      </c>
      <c r="DL138" s="1">
        <v>0</v>
      </c>
      <c r="DM138" s="1">
        <f>MAX(DK138:DL138)</f>
        <v>46.67</v>
      </c>
      <c r="DN138" s="29">
        <v>0</v>
      </c>
      <c r="DO138" s="29">
        <v>0</v>
      </c>
      <c r="DP138" s="29">
        <f>MAX(DN138:DO138)</f>
        <v>0</v>
      </c>
      <c r="DQ138" s="1">
        <v>0</v>
      </c>
      <c r="DR138" s="1">
        <v>0</v>
      </c>
      <c r="DS138" s="1">
        <f>MAX(DQ138:DR138)</f>
        <v>0</v>
      </c>
      <c r="DT138" s="29">
        <v>0</v>
      </c>
      <c r="DU138" s="29">
        <v>0</v>
      </c>
      <c r="DV138" s="29">
        <f>MAX(DT138:DU138)</f>
        <v>0</v>
      </c>
      <c r="DW138" s="15">
        <f>AVERAGE(DM138,DP138,DS138,DV138)</f>
        <v>11.6675</v>
      </c>
      <c r="DX138" s="1">
        <v>0</v>
      </c>
      <c r="DY138" s="1">
        <v>0</v>
      </c>
      <c r="DZ138" s="1">
        <f>MAX(DX138:DY138)</f>
        <v>0</v>
      </c>
      <c r="EA138" s="29">
        <v>0</v>
      </c>
      <c r="EB138" s="29">
        <v>0</v>
      </c>
      <c r="EC138" s="29">
        <f>MAX(EA138:EB138)</f>
        <v>0</v>
      </c>
      <c r="ED138" s="1">
        <v>0</v>
      </c>
      <c r="EE138" s="1">
        <v>0</v>
      </c>
      <c r="EF138" s="1">
        <f>MAX(ED138:EE138)</f>
        <v>0</v>
      </c>
      <c r="EG138" s="15">
        <f>AVERAGE(DZ138,EC138,EF138)</f>
        <v>0</v>
      </c>
      <c r="EH138" s="3">
        <v>0.25</v>
      </c>
      <c r="EI138" s="3">
        <v>0.2</v>
      </c>
      <c r="EJ138" s="3">
        <v>0.25</v>
      </c>
      <c r="EK138" s="3">
        <v>0.3</v>
      </c>
      <c r="EL138" s="25">
        <f>MIN(IF(C138="Yes",AQ138+CX138,0),100)</f>
        <v>40.5</v>
      </c>
      <c r="EM138" s="25">
        <f>IF(EQ138&lt;0,EL138+EQ138*-4,EL138)</f>
        <v>40.5</v>
      </c>
      <c r="EN138" s="25">
        <f>MIN(IF(C138="Yes",AQ138+DJ138,0), 100)</f>
        <v>4.1728571428571435</v>
      </c>
      <c r="EO138" s="25">
        <f>MIN(IF(C138="Yes",AQ138+DW138,0),100)</f>
        <v>12.1675</v>
      </c>
      <c r="EP138" s="25">
        <f>MIN(IF(C138="Yes",AQ138+EG138,0), 100)</f>
        <v>0.5</v>
      </c>
      <c r="EQ138" s="26">
        <f>EH138*EL138+EI138*EN138+EJ138*EO138+EK138*EP138</f>
        <v>14.151446428571431</v>
      </c>
      <c r="ER138" s="26">
        <f>EH138*EM138+EI138*EN138+EJ138*EO138+EK138*EP138</f>
        <v>14.151446428571431</v>
      </c>
    </row>
    <row r="139" spans="1:148" customFormat="1" x14ac:dyDescent="0.25">
      <c r="A139">
        <v>1402019034</v>
      </c>
      <c r="B139" t="s">
        <v>106</v>
      </c>
      <c r="C139" s="2" t="s">
        <v>108</v>
      </c>
      <c r="D139" s="6"/>
      <c r="E139" s="6"/>
      <c r="F139" s="7"/>
      <c r="G139" s="7"/>
      <c r="H139" s="6">
        <v>1</v>
      </c>
      <c r="I139" s="6"/>
      <c r="J139" s="7">
        <v>0</v>
      </c>
      <c r="K139" s="7"/>
      <c r="L139" s="6"/>
      <c r="M139" s="8"/>
      <c r="N139" s="7"/>
      <c r="O139" s="7"/>
      <c r="P139" s="6"/>
      <c r="Q139" s="8"/>
      <c r="R139" s="7"/>
      <c r="S139" s="7"/>
      <c r="T139" s="6"/>
      <c r="U139" s="6"/>
      <c r="V139" s="7"/>
      <c r="W139" s="7"/>
      <c r="X139" s="6"/>
      <c r="Y139" s="6"/>
      <c r="Z139" s="7"/>
      <c r="AA139" s="7"/>
      <c r="AB139" s="6"/>
      <c r="AC139" s="6"/>
      <c r="AD139" s="7"/>
      <c r="AE139" s="8"/>
      <c r="AF139" s="10">
        <v>14</v>
      </c>
      <c r="AG139" s="10">
        <v>10</v>
      </c>
      <c r="AH139" s="10">
        <f>COUNT(D139:AE139)</f>
        <v>2</v>
      </c>
      <c r="AI139" s="22">
        <f>IF(C139="Yes",(AF139-AH139+(CX139-50)/AG139)/AF139,0)</f>
        <v>0.81428571428571428</v>
      </c>
      <c r="AJ139" s="11">
        <f>SUM(D139:AE139)</f>
        <v>1</v>
      </c>
      <c r="AK139" s="10">
        <f>MAX(AJ139-AL139-AM139,0)*-1</f>
        <v>0</v>
      </c>
      <c r="AL139" s="10">
        <v>10</v>
      </c>
      <c r="AM139" s="10">
        <v>3</v>
      </c>
      <c r="AN139" s="7">
        <f>AJ139+AK139+AO139</f>
        <v>1</v>
      </c>
      <c r="AO139" s="6"/>
      <c r="AP139" s="3">
        <v>0.5</v>
      </c>
      <c r="AQ139" s="15">
        <f>MIN(AN139,AL139)*AP139</f>
        <v>0.5</v>
      </c>
      <c r="AR139" s="6">
        <v>0</v>
      </c>
      <c r="AS139" s="6">
        <v>0</v>
      </c>
      <c r="AT139" s="6">
        <v>4</v>
      </c>
      <c r="AU139" s="6">
        <v>0</v>
      </c>
      <c r="AV139" s="7"/>
      <c r="AW139" s="7">
        <v>0</v>
      </c>
      <c r="AX139" s="7"/>
      <c r="AY139" s="7">
        <v>0</v>
      </c>
      <c r="AZ139" s="6"/>
      <c r="BA139" s="6">
        <v>0</v>
      </c>
      <c r="BB139" s="6"/>
      <c r="BC139" s="6">
        <v>0</v>
      </c>
      <c r="BD139" s="7"/>
      <c r="BE139" s="7">
        <f>IF(DM139&gt;=70, 5, 0)</f>
        <v>0</v>
      </c>
      <c r="BF139" s="7"/>
      <c r="BG139" s="7"/>
      <c r="BH139" s="7">
        <v>-5</v>
      </c>
      <c r="BI139" s="6"/>
      <c r="BJ139" s="6">
        <f>IF(DZ139&gt;=70, 6, 0)</f>
        <v>0</v>
      </c>
      <c r="BK139" s="6">
        <v>-5</v>
      </c>
      <c r="BL139" s="7"/>
      <c r="BM139" s="7"/>
      <c r="BN139" s="7"/>
      <c r="BO139" s="6"/>
      <c r="BP139" s="6">
        <f>IF(EC139&gt;=70, 6, 0)</f>
        <v>0</v>
      </c>
      <c r="BQ139" s="6"/>
      <c r="BR139" s="7"/>
      <c r="BS139" s="7"/>
      <c r="BT139" s="7"/>
      <c r="BU139" s="6"/>
      <c r="BV139" s="6">
        <f>IF(DP139&gt;=70, 5, 0)</f>
        <v>0</v>
      </c>
      <c r="BW139" s="6"/>
      <c r="BX139" s="6"/>
      <c r="BY139" s="6"/>
      <c r="BZ139" s="7"/>
      <c r="CA139" s="7"/>
      <c r="CB139" s="7"/>
      <c r="CC139" s="6"/>
      <c r="CD139" s="6">
        <f>IF(DS139&gt;=70, 5, 0)</f>
        <v>0</v>
      </c>
      <c r="CE139" s="6"/>
      <c r="CF139" s="6"/>
      <c r="CG139" s="6"/>
      <c r="CH139" s="7"/>
      <c r="CI139" s="7"/>
      <c r="CJ139" s="7"/>
      <c r="CK139" s="6"/>
      <c r="CL139" s="6">
        <f>IF(DV139&gt;=70, 5, 0)</f>
        <v>0</v>
      </c>
      <c r="CM139" s="6"/>
      <c r="CN139" s="6"/>
      <c r="CO139" s="6"/>
      <c r="CP139" s="7"/>
      <c r="CQ139" s="7">
        <f>IF(EF139&gt;=70, 6, 0)</f>
        <v>0</v>
      </c>
      <c r="CR139" s="7"/>
      <c r="CS139" s="6"/>
      <c r="CT139" s="7"/>
      <c r="CU139" s="6"/>
      <c r="CV139" s="10">
        <f>SUM(AR139:CU139)</f>
        <v>-6</v>
      </c>
      <c r="CW139" s="10">
        <v>50</v>
      </c>
      <c r="CX139" s="17">
        <f>CV139+CW139</f>
        <v>44</v>
      </c>
      <c r="CY139" s="1">
        <v>62.86</v>
      </c>
      <c r="CZ139" s="18">
        <v>0</v>
      </c>
      <c r="DA139" s="18">
        <v>0</v>
      </c>
      <c r="DB139" s="29">
        <f>AVERAGE(CZ139:DA139)</f>
        <v>0</v>
      </c>
      <c r="DC139" s="1">
        <v>0</v>
      </c>
      <c r="DD139" s="29">
        <v>0</v>
      </c>
      <c r="DE139" s="1">
        <v>0</v>
      </c>
      <c r="DF139" s="29">
        <v>0</v>
      </c>
      <c r="DG139" s="18">
        <v>0</v>
      </c>
      <c r="DH139" s="18">
        <v>0</v>
      </c>
      <c r="DI139" s="1">
        <f>AVERAGE(DG139:DH139)</f>
        <v>0</v>
      </c>
      <c r="DJ139" s="15">
        <f>AVERAGE(CY139,DB139:DF139,DI139)</f>
        <v>8.98</v>
      </c>
      <c r="DK139" s="1">
        <v>13.33</v>
      </c>
      <c r="DL139" s="1">
        <v>0</v>
      </c>
      <c r="DM139" s="1">
        <f>MAX(DK139:DL139)</f>
        <v>13.33</v>
      </c>
      <c r="DN139" s="29">
        <v>0</v>
      </c>
      <c r="DO139" s="29">
        <v>0</v>
      </c>
      <c r="DP139" s="29">
        <f>MAX(DN139:DO139)</f>
        <v>0</v>
      </c>
      <c r="DQ139" s="1">
        <v>0</v>
      </c>
      <c r="DR139" s="1">
        <v>0</v>
      </c>
      <c r="DS139" s="1">
        <f>MAX(DQ139:DR139)</f>
        <v>0</v>
      </c>
      <c r="DT139" s="29">
        <v>0</v>
      </c>
      <c r="DU139" s="29">
        <v>0</v>
      </c>
      <c r="DV139" s="29">
        <f>MAX(DT139:DU139)</f>
        <v>0</v>
      </c>
      <c r="DW139" s="15">
        <f>AVERAGE(DM139,DP139,DS139,DV139)</f>
        <v>3.3325</v>
      </c>
      <c r="DX139" s="1">
        <v>0</v>
      </c>
      <c r="DY139" s="1">
        <v>0</v>
      </c>
      <c r="DZ139" s="1">
        <f>MAX(DX139:DY139)</f>
        <v>0</v>
      </c>
      <c r="EA139" s="29">
        <v>0</v>
      </c>
      <c r="EB139" s="29">
        <v>0</v>
      </c>
      <c r="EC139" s="29">
        <f>MAX(EA139:EB139)</f>
        <v>0</v>
      </c>
      <c r="ED139" s="1">
        <v>0</v>
      </c>
      <c r="EE139" s="1">
        <v>0</v>
      </c>
      <c r="EF139" s="1">
        <f>MAX(ED139:EE139)</f>
        <v>0</v>
      </c>
      <c r="EG139" s="15">
        <f>AVERAGE(DZ139,EC139,EF139)</f>
        <v>0</v>
      </c>
      <c r="EH139" s="3">
        <v>0.25</v>
      </c>
      <c r="EI139" s="3">
        <v>0.2</v>
      </c>
      <c r="EJ139" s="3">
        <v>0.25</v>
      </c>
      <c r="EK139" s="3">
        <v>0.3</v>
      </c>
      <c r="EL139" s="25">
        <f>MIN(IF(C139="Yes",AQ139+CX139,0),100)</f>
        <v>44.5</v>
      </c>
      <c r="EM139" s="25">
        <f>IF(EQ139&lt;0,EL139+EQ139*-4,EL139)</f>
        <v>44.5</v>
      </c>
      <c r="EN139" s="25">
        <f>MIN(IF(C139="Yes",AQ139+DJ139,0), 100)</f>
        <v>9.48</v>
      </c>
      <c r="EO139" s="25">
        <f>MIN(IF(C139="Yes",AQ139+DW139,0),100)</f>
        <v>3.8325</v>
      </c>
      <c r="EP139" s="25">
        <f>MIN(IF(C139="Yes",AQ139+EG139,0), 100)</f>
        <v>0.5</v>
      </c>
      <c r="EQ139" s="26">
        <f>EH139*EL139+EI139*EN139+EJ139*EO139+EK139*EP139</f>
        <v>14.129125000000002</v>
      </c>
      <c r="ER139" s="26">
        <f>EH139*EM139+EI139*EN139+EJ139*EO139+EK139*EP139</f>
        <v>14.129125000000002</v>
      </c>
    </row>
    <row r="140" spans="1:148" customFormat="1" x14ac:dyDescent="0.25">
      <c r="A140">
        <v>1402019140</v>
      </c>
      <c r="B140" t="s">
        <v>105</v>
      </c>
      <c r="C140" s="2" t="s">
        <v>108</v>
      </c>
      <c r="D140" s="6"/>
      <c r="E140" s="6"/>
      <c r="F140" s="7"/>
      <c r="G140" s="7">
        <v>1</v>
      </c>
      <c r="H140" s="6"/>
      <c r="I140" s="6"/>
      <c r="J140" s="7"/>
      <c r="K140" s="7"/>
      <c r="L140" s="6"/>
      <c r="M140" s="8"/>
      <c r="N140" s="7"/>
      <c r="O140" s="7"/>
      <c r="P140" s="6"/>
      <c r="Q140" s="8"/>
      <c r="R140" s="7"/>
      <c r="S140" s="7"/>
      <c r="T140" s="6"/>
      <c r="U140" s="6"/>
      <c r="V140" s="7"/>
      <c r="W140" s="7"/>
      <c r="X140" s="6"/>
      <c r="Y140" s="6"/>
      <c r="Z140" s="7"/>
      <c r="AA140" s="7"/>
      <c r="AB140" s="6"/>
      <c r="AC140" s="6"/>
      <c r="AD140" s="7"/>
      <c r="AE140" s="8"/>
      <c r="AF140" s="10">
        <v>14</v>
      </c>
      <c r="AG140" s="10">
        <v>10</v>
      </c>
      <c r="AH140" s="10">
        <f>COUNT(D140:AE140)</f>
        <v>1</v>
      </c>
      <c r="AI140" s="22">
        <f>IF(C140="Yes",(AF140-AH140+(CX140-50)/AG140)/AF140,0)</f>
        <v>0.87142857142857133</v>
      </c>
      <c r="AJ140" s="11">
        <f>SUM(D140:AE140)</f>
        <v>1</v>
      </c>
      <c r="AK140" s="10">
        <f>MAX(AJ140-AL140-AM140,0)*-1</f>
        <v>0</v>
      </c>
      <c r="AL140" s="10">
        <v>10</v>
      </c>
      <c r="AM140" s="10">
        <v>3</v>
      </c>
      <c r="AN140" s="7">
        <f>AJ140+AK140+AO140</f>
        <v>1</v>
      </c>
      <c r="AO140" s="6"/>
      <c r="AP140" s="3">
        <v>0.5</v>
      </c>
      <c r="AQ140" s="15">
        <f>MIN(AN140,AL140)*AP140</f>
        <v>0.5</v>
      </c>
      <c r="AR140" s="6">
        <v>0</v>
      </c>
      <c r="AS140" s="6">
        <v>0</v>
      </c>
      <c r="AT140" s="6">
        <v>2</v>
      </c>
      <c r="AU140" s="6">
        <v>0</v>
      </c>
      <c r="AV140" s="7"/>
      <c r="AW140" s="7">
        <v>0</v>
      </c>
      <c r="AX140" s="7"/>
      <c r="AY140" s="7">
        <v>-5</v>
      </c>
      <c r="AZ140" s="6"/>
      <c r="BA140" s="6">
        <v>0</v>
      </c>
      <c r="BB140" s="6"/>
      <c r="BC140" s="6">
        <v>-5</v>
      </c>
      <c r="BD140" s="7"/>
      <c r="BE140" s="7">
        <f>IF(DM140&gt;=70, 5, 0)</f>
        <v>0</v>
      </c>
      <c r="BF140" s="7"/>
      <c r="BG140" s="7"/>
      <c r="BH140" s="7">
        <v>-5</v>
      </c>
      <c r="BI140" s="6"/>
      <c r="BJ140" s="6">
        <f>IF(DZ140&gt;=70, 6, 0)</f>
        <v>0</v>
      </c>
      <c r="BK140" s="6">
        <v>0</v>
      </c>
      <c r="BL140" s="7"/>
      <c r="BM140" s="7"/>
      <c r="BN140" s="7"/>
      <c r="BO140" s="6"/>
      <c r="BP140" s="6">
        <f>IF(EC140&gt;=70, 6, 0)</f>
        <v>0</v>
      </c>
      <c r="BQ140" s="6"/>
      <c r="BR140" s="7"/>
      <c r="BS140" s="7"/>
      <c r="BT140" s="7"/>
      <c r="BU140" s="6"/>
      <c r="BV140" s="6">
        <f>IF(DP140&gt;=70, 5, 0)</f>
        <v>0</v>
      </c>
      <c r="BW140" s="6"/>
      <c r="BX140" s="6"/>
      <c r="BY140" s="6"/>
      <c r="BZ140" s="7"/>
      <c r="CA140" s="7"/>
      <c r="CB140" s="7"/>
      <c r="CC140" s="6"/>
      <c r="CD140" s="6">
        <f>IF(DS140&gt;=70, 5, 0)</f>
        <v>0</v>
      </c>
      <c r="CE140" s="6"/>
      <c r="CF140" s="6"/>
      <c r="CG140" s="6"/>
      <c r="CH140" s="7"/>
      <c r="CI140" s="7"/>
      <c r="CJ140" s="7"/>
      <c r="CK140" s="6"/>
      <c r="CL140" s="6">
        <f>IF(DV140&gt;=70, 5, 0)</f>
        <v>0</v>
      </c>
      <c r="CM140" s="6"/>
      <c r="CN140" s="6"/>
      <c r="CO140" s="6"/>
      <c r="CP140" s="7"/>
      <c r="CQ140" s="7">
        <f>IF(EF140&gt;=70, 6, 0)</f>
        <v>0</v>
      </c>
      <c r="CR140" s="7"/>
      <c r="CS140" s="6"/>
      <c r="CT140" s="7"/>
      <c r="CU140" s="6">
        <v>5</v>
      </c>
      <c r="CV140" s="10">
        <f>SUM(AR140:CU140)</f>
        <v>-8</v>
      </c>
      <c r="CW140" s="10">
        <v>50</v>
      </c>
      <c r="CX140" s="17">
        <f>CV140+CW140</f>
        <v>42</v>
      </c>
      <c r="CY140" s="1">
        <v>77.14</v>
      </c>
      <c r="CZ140" s="18">
        <v>0</v>
      </c>
      <c r="DA140" s="18">
        <v>0</v>
      </c>
      <c r="DB140" s="29">
        <f>AVERAGE(CZ140:DA140)</f>
        <v>0</v>
      </c>
      <c r="DC140" s="1">
        <v>0</v>
      </c>
      <c r="DD140" s="29">
        <v>0</v>
      </c>
      <c r="DE140" s="1">
        <v>0</v>
      </c>
      <c r="DF140" s="29">
        <v>0</v>
      </c>
      <c r="DG140" s="18">
        <v>0</v>
      </c>
      <c r="DH140" s="18">
        <v>0</v>
      </c>
      <c r="DI140" s="1">
        <f>AVERAGE(DG140:DH140)</f>
        <v>0</v>
      </c>
      <c r="DJ140" s="15">
        <f>AVERAGE(CY140,DB140:DF140,DI140)</f>
        <v>11.02</v>
      </c>
      <c r="DK140" s="1">
        <v>13.33</v>
      </c>
      <c r="DL140" s="1">
        <v>0</v>
      </c>
      <c r="DM140" s="1">
        <f>MAX(DK140:DL140)</f>
        <v>13.33</v>
      </c>
      <c r="DN140" s="29">
        <v>0</v>
      </c>
      <c r="DO140" s="29">
        <v>0</v>
      </c>
      <c r="DP140" s="29">
        <f>MAX(DN140:DO140)</f>
        <v>0</v>
      </c>
      <c r="DQ140" s="1">
        <v>0</v>
      </c>
      <c r="DR140" s="1">
        <v>0</v>
      </c>
      <c r="DS140" s="1">
        <f>MAX(DQ140:DR140)</f>
        <v>0</v>
      </c>
      <c r="DT140" s="29">
        <v>0</v>
      </c>
      <c r="DU140" s="29">
        <v>0</v>
      </c>
      <c r="DV140" s="29">
        <f>MAX(DT140:DU140)</f>
        <v>0</v>
      </c>
      <c r="DW140" s="15">
        <f>AVERAGE(DM140,DP140,DS140,DV140)</f>
        <v>3.3325</v>
      </c>
      <c r="DX140" s="1">
        <v>0</v>
      </c>
      <c r="DY140" s="1">
        <v>0</v>
      </c>
      <c r="DZ140" s="1">
        <f>MAX(DX140:DY140)</f>
        <v>0</v>
      </c>
      <c r="EA140" s="29">
        <v>0</v>
      </c>
      <c r="EB140" s="29">
        <v>0</v>
      </c>
      <c r="EC140" s="29">
        <f>MAX(EA140:EB140)</f>
        <v>0</v>
      </c>
      <c r="ED140" s="1">
        <v>0</v>
      </c>
      <c r="EE140" s="1">
        <v>0</v>
      </c>
      <c r="EF140" s="1">
        <f>MAX(ED140:EE140)</f>
        <v>0</v>
      </c>
      <c r="EG140" s="15">
        <f>AVERAGE(DZ140,EC140,EF140)</f>
        <v>0</v>
      </c>
      <c r="EH140" s="3">
        <v>0.25</v>
      </c>
      <c r="EI140" s="3">
        <v>0.2</v>
      </c>
      <c r="EJ140" s="3">
        <v>0.25</v>
      </c>
      <c r="EK140" s="3">
        <v>0.3</v>
      </c>
      <c r="EL140" s="25">
        <f>MIN(IF(C140="Yes",AQ140+CX140,0),100)</f>
        <v>42.5</v>
      </c>
      <c r="EM140" s="25">
        <f>IF(EQ140&lt;0,EL140+EQ140*-4,EL140)</f>
        <v>42.5</v>
      </c>
      <c r="EN140" s="25">
        <f>MIN(IF(C140="Yes",AQ140+DJ140,0), 100)</f>
        <v>11.52</v>
      </c>
      <c r="EO140" s="25">
        <f>MIN(IF(C140="Yes",AQ140+DW140,0),100)</f>
        <v>3.8325</v>
      </c>
      <c r="EP140" s="25">
        <f>MIN(IF(C140="Yes",AQ140+EG140,0), 100)</f>
        <v>0.5</v>
      </c>
      <c r="EQ140" s="26">
        <f>EH140*EL140+EI140*EN140+EJ140*EO140+EK140*EP140</f>
        <v>14.037125000000001</v>
      </c>
      <c r="ER140" s="26">
        <f>EH140*EM140+EI140*EN140+EJ140*EO140+EK140*EP140</f>
        <v>14.037125000000001</v>
      </c>
    </row>
    <row r="141" spans="1:148" customFormat="1" x14ac:dyDescent="0.25">
      <c r="A141">
        <v>1402019106</v>
      </c>
      <c r="B141" t="s">
        <v>106</v>
      </c>
      <c r="C141" s="2" t="s">
        <v>108</v>
      </c>
      <c r="D141" s="6">
        <v>1</v>
      </c>
      <c r="E141" s="6"/>
      <c r="F141" s="7"/>
      <c r="G141" s="7">
        <v>1</v>
      </c>
      <c r="H141" s="6"/>
      <c r="I141" s="6"/>
      <c r="J141" s="7"/>
      <c r="K141" s="7"/>
      <c r="L141" s="6"/>
      <c r="M141" s="8"/>
      <c r="N141" s="7"/>
      <c r="O141" s="7"/>
      <c r="P141" s="6"/>
      <c r="Q141" s="8"/>
      <c r="R141" s="7"/>
      <c r="S141" s="7"/>
      <c r="T141" s="6"/>
      <c r="U141" s="6"/>
      <c r="V141" s="7"/>
      <c r="W141" s="7"/>
      <c r="X141" s="6"/>
      <c r="Y141" s="6"/>
      <c r="Z141" s="7"/>
      <c r="AA141" s="7"/>
      <c r="AB141" s="6"/>
      <c r="AC141" s="6"/>
      <c r="AD141" s="7"/>
      <c r="AE141" s="8"/>
      <c r="AF141" s="10">
        <v>14</v>
      </c>
      <c r="AG141" s="10">
        <v>10</v>
      </c>
      <c r="AH141" s="10">
        <f>COUNT(D141:AE141)</f>
        <v>2</v>
      </c>
      <c r="AI141" s="22">
        <f>IF(C141="Yes",(AF141-AH141+(CX141-50)/AG141)/AF141,0)</f>
        <v>0.75</v>
      </c>
      <c r="AJ141" s="11">
        <f>SUM(D141:AE141)</f>
        <v>2</v>
      </c>
      <c r="AK141" s="10">
        <f>MAX(AJ141-AL141-AM141,0)*-1</f>
        <v>0</v>
      </c>
      <c r="AL141" s="10">
        <v>10</v>
      </c>
      <c r="AM141" s="10">
        <v>3</v>
      </c>
      <c r="AN141" s="7">
        <f>AJ141+AK141+AO141</f>
        <v>2</v>
      </c>
      <c r="AO141" s="6"/>
      <c r="AP141" s="3">
        <v>0.5</v>
      </c>
      <c r="AQ141" s="15">
        <f>MIN(AN141,AL141)*AP141</f>
        <v>1</v>
      </c>
      <c r="AR141" s="6">
        <v>0</v>
      </c>
      <c r="AS141" s="6">
        <v>0</v>
      </c>
      <c r="AT141" s="6">
        <v>0</v>
      </c>
      <c r="AU141" s="6">
        <v>0</v>
      </c>
      <c r="AV141" s="7"/>
      <c r="AW141" s="7">
        <v>0</v>
      </c>
      <c r="AX141" s="7"/>
      <c r="AY141" s="7">
        <v>-5</v>
      </c>
      <c r="AZ141" s="6"/>
      <c r="BA141" s="6">
        <v>0</v>
      </c>
      <c r="BB141" s="6"/>
      <c r="BC141" s="6">
        <v>0</v>
      </c>
      <c r="BD141" s="7"/>
      <c r="BE141" s="7">
        <f>IF(DM141&gt;=70, 5, 0)</f>
        <v>0</v>
      </c>
      <c r="BF141" s="7"/>
      <c r="BG141" s="7"/>
      <c r="BH141" s="7">
        <v>-5</v>
      </c>
      <c r="BI141" s="6"/>
      <c r="BJ141" s="6">
        <f>IF(DZ141&gt;=70, 6, 0)</f>
        <v>0</v>
      </c>
      <c r="BK141" s="6">
        <v>-5</v>
      </c>
      <c r="BL141" s="7"/>
      <c r="BM141" s="7"/>
      <c r="BN141" s="7"/>
      <c r="BO141" s="6"/>
      <c r="BP141" s="6">
        <f>IF(EC141&gt;=70, 6, 0)</f>
        <v>0</v>
      </c>
      <c r="BQ141" s="6"/>
      <c r="BR141" s="7"/>
      <c r="BS141" s="7"/>
      <c r="BT141" s="7"/>
      <c r="BU141" s="6"/>
      <c r="BV141" s="6">
        <f>IF(DP141&gt;=70, 5, 0)</f>
        <v>0</v>
      </c>
      <c r="BW141" s="6"/>
      <c r="BX141" s="6"/>
      <c r="BY141" s="6"/>
      <c r="BZ141" s="7"/>
      <c r="CA141" s="7"/>
      <c r="CB141" s="7"/>
      <c r="CC141" s="6"/>
      <c r="CD141" s="6">
        <f>IF(DS141&gt;=70, 5, 0)</f>
        <v>0</v>
      </c>
      <c r="CE141" s="6"/>
      <c r="CF141" s="6"/>
      <c r="CG141" s="6"/>
      <c r="CH141" s="7"/>
      <c r="CI141" s="7"/>
      <c r="CJ141" s="7"/>
      <c r="CK141" s="6"/>
      <c r="CL141" s="6">
        <f>IF(DV141&gt;=70, 5, 0)</f>
        <v>0</v>
      </c>
      <c r="CM141" s="6"/>
      <c r="CN141" s="6"/>
      <c r="CO141" s="6"/>
      <c r="CP141" s="7"/>
      <c r="CQ141" s="7">
        <f>IF(EF141&gt;=70, 6, 0)</f>
        <v>0</v>
      </c>
      <c r="CR141" s="7"/>
      <c r="CS141" s="6"/>
      <c r="CT141" s="7"/>
      <c r="CU141" s="6"/>
      <c r="CV141" s="10">
        <f>SUM(AR141:CU141)</f>
        <v>-15</v>
      </c>
      <c r="CW141" s="10">
        <v>50</v>
      </c>
      <c r="CX141" s="17">
        <f>CV141+CW141</f>
        <v>35</v>
      </c>
      <c r="CY141" s="1">
        <v>74.290000000000006</v>
      </c>
      <c r="CZ141" s="18">
        <v>0</v>
      </c>
      <c r="DA141" s="18">
        <v>0</v>
      </c>
      <c r="DB141" s="29">
        <f>AVERAGE(CZ141:DA141)</f>
        <v>0</v>
      </c>
      <c r="DC141" s="1">
        <v>0</v>
      </c>
      <c r="DD141" s="29">
        <v>0</v>
      </c>
      <c r="DE141" s="1">
        <v>0</v>
      </c>
      <c r="DF141" s="29">
        <v>0</v>
      </c>
      <c r="DG141" s="18">
        <v>0</v>
      </c>
      <c r="DH141" s="18">
        <v>0</v>
      </c>
      <c r="DI141" s="1">
        <f>AVERAGE(DG141:DH141)</f>
        <v>0</v>
      </c>
      <c r="DJ141" s="15">
        <f>AVERAGE(CY141,DB141:DF141,DI141)</f>
        <v>10.612857142857143</v>
      </c>
      <c r="DK141" s="1">
        <v>33.33</v>
      </c>
      <c r="DL141" s="1">
        <v>0</v>
      </c>
      <c r="DM141" s="1">
        <f>MAX(DK141:DL141)</f>
        <v>33.33</v>
      </c>
      <c r="DN141" s="29">
        <v>0</v>
      </c>
      <c r="DO141" s="29">
        <v>0</v>
      </c>
      <c r="DP141" s="29">
        <f>MAX(DN141:DO141)</f>
        <v>0</v>
      </c>
      <c r="DQ141" s="1">
        <v>0</v>
      </c>
      <c r="DR141" s="1">
        <v>0</v>
      </c>
      <c r="DS141" s="1">
        <f>MAX(DQ141:DR141)</f>
        <v>0</v>
      </c>
      <c r="DT141" s="29">
        <v>0</v>
      </c>
      <c r="DU141" s="29">
        <v>0</v>
      </c>
      <c r="DV141" s="29">
        <f>MAX(DT141:DU141)</f>
        <v>0</v>
      </c>
      <c r="DW141" s="15">
        <f>AVERAGE(DM141,DP141,DS141,DV141)</f>
        <v>8.3324999999999996</v>
      </c>
      <c r="DX141" s="1">
        <v>0</v>
      </c>
      <c r="DY141" s="1">
        <v>0</v>
      </c>
      <c r="DZ141" s="1">
        <f>MAX(DX141:DY141)</f>
        <v>0</v>
      </c>
      <c r="EA141" s="29">
        <v>0</v>
      </c>
      <c r="EB141" s="29">
        <v>0</v>
      </c>
      <c r="EC141" s="29">
        <f>MAX(EA141:EB141)</f>
        <v>0</v>
      </c>
      <c r="ED141" s="1">
        <v>0</v>
      </c>
      <c r="EE141" s="1">
        <v>0</v>
      </c>
      <c r="EF141" s="1">
        <f>MAX(ED141:EE141)</f>
        <v>0</v>
      </c>
      <c r="EG141" s="15">
        <f>AVERAGE(DZ141,EC141,EF141)</f>
        <v>0</v>
      </c>
      <c r="EH141" s="3">
        <v>0.25</v>
      </c>
      <c r="EI141" s="3">
        <v>0.2</v>
      </c>
      <c r="EJ141" s="3">
        <v>0.25</v>
      </c>
      <c r="EK141" s="3">
        <v>0.3</v>
      </c>
      <c r="EL141" s="25">
        <f>MIN(IF(C141="Yes",AQ141+CX141,0),100)</f>
        <v>36</v>
      </c>
      <c r="EM141" s="25">
        <f>IF(EQ141&lt;0,EL141+EQ141*-4,EL141)</f>
        <v>36</v>
      </c>
      <c r="EN141" s="25">
        <f>MIN(IF(C141="Yes",AQ141+DJ141,0), 100)</f>
        <v>11.612857142857143</v>
      </c>
      <c r="EO141" s="25">
        <f>MIN(IF(C141="Yes",AQ141+DW141,0),100)</f>
        <v>9.3324999999999996</v>
      </c>
      <c r="EP141" s="25">
        <f>MIN(IF(C141="Yes",AQ141+EG141,0), 100)</f>
        <v>1</v>
      </c>
      <c r="EQ141" s="26">
        <f>EH141*EL141+EI141*EN141+EJ141*EO141+EK141*EP141</f>
        <v>13.955696428571429</v>
      </c>
      <c r="ER141" s="26">
        <f>EH141*EM141+EI141*EN141+EJ141*EO141+EK141*EP141</f>
        <v>13.955696428571429</v>
      </c>
    </row>
    <row r="142" spans="1:148" customFormat="1" x14ac:dyDescent="0.25">
      <c r="A142">
        <v>1402019057</v>
      </c>
      <c r="B142" t="s">
        <v>107</v>
      </c>
      <c r="C142" s="2" t="s">
        <v>108</v>
      </c>
      <c r="D142" s="6"/>
      <c r="E142" s="6"/>
      <c r="F142" s="7"/>
      <c r="G142" s="7"/>
      <c r="H142" s="6">
        <v>0</v>
      </c>
      <c r="I142" s="6">
        <v>1</v>
      </c>
      <c r="J142" s="7">
        <v>1</v>
      </c>
      <c r="K142" s="7"/>
      <c r="L142" s="6"/>
      <c r="M142" s="8"/>
      <c r="N142" s="7"/>
      <c r="O142" s="7"/>
      <c r="P142" s="6"/>
      <c r="Q142" s="8"/>
      <c r="R142" s="7"/>
      <c r="S142" s="7"/>
      <c r="T142" s="6"/>
      <c r="U142" s="6"/>
      <c r="V142" s="7"/>
      <c r="W142" s="7"/>
      <c r="X142" s="6"/>
      <c r="Y142" s="6"/>
      <c r="Z142" s="7"/>
      <c r="AA142" s="7"/>
      <c r="AB142" s="6"/>
      <c r="AC142" s="6"/>
      <c r="AD142" s="7"/>
      <c r="AE142" s="8"/>
      <c r="AF142" s="10">
        <v>14</v>
      </c>
      <c r="AG142" s="10">
        <v>10</v>
      </c>
      <c r="AH142" s="10">
        <f>COUNT(D142:AE142)</f>
        <v>3</v>
      </c>
      <c r="AI142" s="22">
        <f>IF(C142="Yes",(AF142-AH142+(CX142-50)/AG142)/AF142,0)</f>
        <v>0.7142857142857143</v>
      </c>
      <c r="AJ142" s="11">
        <f>SUM(D142:AE142)</f>
        <v>2</v>
      </c>
      <c r="AK142" s="10">
        <f>MAX(AJ142-AL142-AM142,0)*-1</f>
        <v>0</v>
      </c>
      <c r="AL142" s="10">
        <v>10</v>
      </c>
      <c r="AM142" s="10">
        <v>3</v>
      </c>
      <c r="AN142" s="7">
        <f>AJ142+AK142+AO142</f>
        <v>2</v>
      </c>
      <c r="AO142" s="6"/>
      <c r="AP142" s="3">
        <v>0.5</v>
      </c>
      <c r="AQ142" s="15">
        <f>MIN(AN142,AL142)*AP142</f>
        <v>1</v>
      </c>
      <c r="AR142" s="6">
        <v>0</v>
      </c>
      <c r="AS142" s="6">
        <v>0</v>
      </c>
      <c r="AT142" s="6">
        <v>0</v>
      </c>
      <c r="AU142" s="6">
        <v>0</v>
      </c>
      <c r="AV142" s="7"/>
      <c r="AW142" s="7">
        <v>0</v>
      </c>
      <c r="AX142" s="7"/>
      <c r="AY142" s="7">
        <v>-5</v>
      </c>
      <c r="AZ142" s="6"/>
      <c r="BA142" s="6">
        <v>0</v>
      </c>
      <c r="BB142" s="6"/>
      <c r="BC142" s="6">
        <v>0</v>
      </c>
      <c r="BD142" s="7"/>
      <c r="BE142" s="7">
        <f>IF(DM142&gt;=70, 5, 0)</f>
        <v>0</v>
      </c>
      <c r="BF142" s="7"/>
      <c r="BG142" s="7"/>
      <c r="BH142" s="7">
        <v>-5</v>
      </c>
      <c r="BI142" s="6"/>
      <c r="BJ142" s="6">
        <f>IF(DZ142&gt;=70, 6, 0)</f>
        <v>0</v>
      </c>
      <c r="BK142" s="6">
        <v>0</v>
      </c>
      <c r="BL142" s="7"/>
      <c r="BM142" s="7"/>
      <c r="BN142" s="7"/>
      <c r="BO142" s="6"/>
      <c r="BP142" s="6">
        <f>IF(EC142&gt;=70, 6, 0)</f>
        <v>0</v>
      </c>
      <c r="BQ142" s="6"/>
      <c r="BR142" s="7"/>
      <c r="BS142" s="7"/>
      <c r="BT142" s="7"/>
      <c r="BU142" s="6"/>
      <c r="BV142" s="6">
        <f>IF(DP142&gt;=70, 5, 0)</f>
        <v>0</v>
      </c>
      <c r="BW142" s="6"/>
      <c r="BX142" s="6"/>
      <c r="BY142" s="6"/>
      <c r="BZ142" s="7"/>
      <c r="CA142" s="7"/>
      <c r="CB142" s="7"/>
      <c r="CC142" s="6"/>
      <c r="CD142" s="6">
        <f>IF(DS142&gt;=70, 5, 0)</f>
        <v>0</v>
      </c>
      <c r="CE142" s="6"/>
      <c r="CF142" s="6"/>
      <c r="CG142" s="6"/>
      <c r="CH142" s="7"/>
      <c r="CI142" s="7"/>
      <c r="CJ142" s="7"/>
      <c r="CK142" s="6"/>
      <c r="CL142" s="6">
        <f>IF(DV142&gt;=70, 5, 0)</f>
        <v>0</v>
      </c>
      <c r="CM142" s="6"/>
      <c r="CN142" s="6"/>
      <c r="CO142" s="6"/>
      <c r="CP142" s="7"/>
      <c r="CQ142" s="7">
        <f>IF(EF142&gt;=70, 6, 0)</f>
        <v>0</v>
      </c>
      <c r="CR142" s="7"/>
      <c r="CS142" s="6"/>
      <c r="CT142" s="7"/>
      <c r="CU142" s="6"/>
      <c r="CV142" s="10">
        <f>SUM(AR142:CU142)</f>
        <v>-10</v>
      </c>
      <c r="CW142" s="10">
        <v>50</v>
      </c>
      <c r="CX142" s="17">
        <f>CV142+CW142</f>
        <v>40</v>
      </c>
      <c r="CY142" s="1">
        <v>28.57</v>
      </c>
      <c r="CZ142" s="18">
        <v>0</v>
      </c>
      <c r="DA142" s="18">
        <v>0</v>
      </c>
      <c r="DB142" s="29">
        <f>AVERAGE(CZ142:DA142)</f>
        <v>0</v>
      </c>
      <c r="DC142" s="1">
        <v>0</v>
      </c>
      <c r="DD142" s="29">
        <v>0</v>
      </c>
      <c r="DE142" s="1">
        <v>0</v>
      </c>
      <c r="DF142" s="29">
        <v>0</v>
      </c>
      <c r="DG142" s="18">
        <v>0</v>
      </c>
      <c r="DH142" s="18">
        <v>0</v>
      </c>
      <c r="DI142" s="1">
        <f>AVERAGE(DG142:DH142)</f>
        <v>0</v>
      </c>
      <c r="DJ142" s="15">
        <f>AVERAGE(CY142,DB142:DF142,DI142)</f>
        <v>4.0814285714285718</v>
      </c>
      <c r="DK142" s="1">
        <v>33.33</v>
      </c>
      <c r="DL142" s="1">
        <v>0</v>
      </c>
      <c r="DM142" s="1">
        <f>MAX(DK142:DL142)</f>
        <v>33.33</v>
      </c>
      <c r="DN142" s="29">
        <v>0</v>
      </c>
      <c r="DO142" s="29">
        <v>0</v>
      </c>
      <c r="DP142" s="29">
        <f>MAX(DN142:DO142)</f>
        <v>0</v>
      </c>
      <c r="DQ142" s="1">
        <v>0</v>
      </c>
      <c r="DR142" s="1">
        <v>0</v>
      </c>
      <c r="DS142" s="1">
        <f>MAX(DQ142:DR142)</f>
        <v>0</v>
      </c>
      <c r="DT142" s="29">
        <v>0</v>
      </c>
      <c r="DU142" s="29">
        <v>0</v>
      </c>
      <c r="DV142" s="29">
        <f>MAX(DT142:DU142)</f>
        <v>0</v>
      </c>
      <c r="DW142" s="15">
        <f>AVERAGE(DM142,DP142,DS142,DV142)</f>
        <v>8.3324999999999996</v>
      </c>
      <c r="DX142" s="1">
        <v>0</v>
      </c>
      <c r="DY142" s="1">
        <v>0</v>
      </c>
      <c r="DZ142" s="1">
        <f>MAX(DX142:DY142)</f>
        <v>0</v>
      </c>
      <c r="EA142" s="29">
        <v>0</v>
      </c>
      <c r="EB142" s="29">
        <v>0</v>
      </c>
      <c r="EC142" s="29">
        <f>MAX(EA142:EB142)</f>
        <v>0</v>
      </c>
      <c r="ED142" s="1">
        <v>0</v>
      </c>
      <c r="EE142" s="1">
        <v>0</v>
      </c>
      <c r="EF142" s="1">
        <f>MAX(ED142:EE142)</f>
        <v>0</v>
      </c>
      <c r="EG142" s="15">
        <f>AVERAGE(DZ142,EC142,EF142)</f>
        <v>0</v>
      </c>
      <c r="EH142" s="3">
        <v>0.25</v>
      </c>
      <c r="EI142" s="3">
        <v>0.2</v>
      </c>
      <c r="EJ142" s="3">
        <v>0.25</v>
      </c>
      <c r="EK142" s="3">
        <v>0.3</v>
      </c>
      <c r="EL142" s="25">
        <f>MIN(IF(C142="Yes",AQ142+CX142,0),100)</f>
        <v>41</v>
      </c>
      <c r="EM142" s="25">
        <f>IF(EQ142&lt;0,EL142+EQ142*-4,EL142)</f>
        <v>41</v>
      </c>
      <c r="EN142" s="25">
        <f>MIN(IF(C142="Yes",AQ142+DJ142,0), 100)</f>
        <v>5.0814285714285718</v>
      </c>
      <c r="EO142" s="25">
        <f>MIN(IF(C142="Yes",AQ142+DW142,0),100)</f>
        <v>9.3324999999999996</v>
      </c>
      <c r="EP142" s="25">
        <f>MIN(IF(C142="Yes",AQ142+EG142,0), 100)</f>
        <v>1</v>
      </c>
      <c r="EQ142" s="26">
        <f>EH142*EL142+EI142*EN142+EJ142*EO142+EK142*EP142</f>
        <v>13.899410714285715</v>
      </c>
      <c r="ER142" s="26">
        <f>EH142*EM142+EI142*EN142+EJ142*EO142+EK142*EP142</f>
        <v>13.899410714285715</v>
      </c>
    </row>
    <row r="143" spans="1:148" customFormat="1" x14ac:dyDescent="0.25">
      <c r="A143">
        <v>1402018173</v>
      </c>
      <c r="B143" t="s">
        <v>106</v>
      </c>
      <c r="C143" s="2" t="s">
        <v>108</v>
      </c>
      <c r="D143" s="6"/>
      <c r="E143" s="6"/>
      <c r="F143" s="7"/>
      <c r="G143" s="7"/>
      <c r="H143" s="6">
        <v>0</v>
      </c>
      <c r="I143" s="6"/>
      <c r="J143" s="7">
        <v>1</v>
      </c>
      <c r="K143" s="7"/>
      <c r="L143" s="6"/>
      <c r="M143" s="8"/>
      <c r="N143" s="7"/>
      <c r="O143" s="7"/>
      <c r="P143" s="6"/>
      <c r="Q143" s="8"/>
      <c r="R143" s="7"/>
      <c r="S143" s="7"/>
      <c r="T143" s="6"/>
      <c r="U143" s="6"/>
      <c r="V143" s="7"/>
      <c r="W143" s="7"/>
      <c r="X143" s="6"/>
      <c r="Y143" s="6"/>
      <c r="Z143" s="7"/>
      <c r="AA143" s="7"/>
      <c r="AB143" s="6"/>
      <c r="AC143" s="6"/>
      <c r="AD143" s="7"/>
      <c r="AE143" s="8"/>
      <c r="AF143" s="10">
        <v>14</v>
      </c>
      <c r="AG143" s="10">
        <v>10</v>
      </c>
      <c r="AH143" s="10">
        <f>COUNT(D143:AE143)</f>
        <v>2</v>
      </c>
      <c r="AI143" s="22">
        <f>IF(C143="Yes",(AF143-AH143+(CX143-50)/AG143)/AF143,0)</f>
        <v>0.7857142857142857</v>
      </c>
      <c r="AJ143" s="11">
        <f>SUM(D143:AE143)</f>
        <v>1</v>
      </c>
      <c r="AK143" s="10">
        <f>MAX(AJ143-AL143-AM143,0)*-1</f>
        <v>0</v>
      </c>
      <c r="AL143" s="10">
        <v>10</v>
      </c>
      <c r="AM143" s="10">
        <v>3</v>
      </c>
      <c r="AN143" s="7">
        <f>AJ143+AK143+AO143</f>
        <v>1</v>
      </c>
      <c r="AO143" s="6"/>
      <c r="AP143" s="3">
        <v>0.5</v>
      </c>
      <c r="AQ143" s="15">
        <f>MIN(AN143,AL143)*AP143</f>
        <v>0.5</v>
      </c>
      <c r="AR143" s="6">
        <v>0</v>
      </c>
      <c r="AS143" s="6">
        <v>0</v>
      </c>
      <c r="AT143" s="6">
        <v>2</v>
      </c>
      <c r="AU143" s="6">
        <v>0</v>
      </c>
      <c r="AV143" s="7"/>
      <c r="AW143" s="7">
        <v>0</v>
      </c>
      <c r="AX143" s="7"/>
      <c r="AY143" s="7">
        <v>0</v>
      </c>
      <c r="AZ143" s="6"/>
      <c r="BA143" s="6">
        <v>3</v>
      </c>
      <c r="BB143" s="6"/>
      <c r="BC143" s="6">
        <v>-5</v>
      </c>
      <c r="BD143" s="7"/>
      <c r="BE143" s="7">
        <f>IF(DM143&gt;=70, 5, 0)</f>
        <v>0</v>
      </c>
      <c r="BF143" s="7"/>
      <c r="BG143" s="7"/>
      <c r="BH143" s="7">
        <v>-5</v>
      </c>
      <c r="BI143" s="6"/>
      <c r="BJ143" s="6">
        <f>IF(DZ143&gt;=70, 6, 0)</f>
        <v>0</v>
      </c>
      <c r="BK143" s="6">
        <v>-5</v>
      </c>
      <c r="BL143" s="7"/>
      <c r="BM143" s="7"/>
      <c r="BN143" s="7"/>
      <c r="BO143" s="6"/>
      <c r="BP143" s="6">
        <f>IF(EC143&gt;=70, 6, 0)</f>
        <v>0</v>
      </c>
      <c r="BQ143" s="6"/>
      <c r="BR143" s="7"/>
      <c r="BS143" s="7"/>
      <c r="BT143" s="7"/>
      <c r="BU143" s="6"/>
      <c r="BV143" s="6">
        <f>IF(DP143&gt;=70, 5, 0)</f>
        <v>0</v>
      </c>
      <c r="BW143" s="6"/>
      <c r="BX143" s="6"/>
      <c r="BY143" s="6"/>
      <c r="BZ143" s="7"/>
      <c r="CA143" s="7"/>
      <c r="CB143" s="7"/>
      <c r="CC143" s="6"/>
      <c r="CD143" s="6">
        <f>IF(DS143&gt;=70, 5, 0)</f>
        <v>0</v>
      </c>
      <c r="CE143" s="6"/>
      <c r="CF143" s="6"/>
      <c r="CG143" s="6"/>
      <c r="CH143" s="7"/>
      <c r="CI143" s="7"/>
      <c r="CJ143" s="7"/>
      <c r="CK143" s="6"/>
      <c r="CL143" s="6">
        <f>IF(DV143&gt;=70, 5, 0)</f>
        <v>0</v>
      </c>
      <c r="CM143" s="6"/>
      <c r="CN143" s="6"/>
      <c r="CO143" s="6"/>
      <c r="CP143" s="7"/>
      <c r="CQ143" s="7">
        <f>IF(EF143&gt;=70, 6, 0)</f>
        <v>0</v>
      </c>
      <c r="CR143" s="7"/>
      <c r="CS143" s="6"/>
      <c r="CT143" s="7"/>
      <c r="CU143" s="6"/>
      <c r="CV143" s="10">
        <f>SUM(AR143:CU143)</f>
        <v>-10</v>
      </c>
      <c r="CW143" s="10">
        <v>50</v>
      </c>
      <c r="CX143" s="17">
        <f>CV143+CW143</f>
        <v>40</v>
      </c>
      <c r="CY143" s="1">
        <v>42.86</v>
      </c>
      <c r="CZ143" s="18">
        <v>0</v>
      </c>
      <c r="DA143" s="18">
        <v>0</v>
      </c>
      <c r="DB143" s="29">
        <f>AVERAGE(CZ143:DA143)</f>
        <v>0</v>
      </c>
      <c r="DC143" s="1">
        <v>0</v>
      </c>
      <c r="DD143" s="29">
        <v>0</v>
      </c>
      <c r="DE143" s="1">
        <v>0</v>
      </c>
      <c r="DF143" s="29">
        <v>0</v>
      </c>
      <c r="DG143" s="18">
        <v>0</v>
      </c>
      <c r="DH143" s="18">
        <v>0</v>
      </c>
      <c r="DI143" s="1">
        <f>AVERAGE(DG143:DH143)</f>
        <v>0</v>
      </c>
      <c r="DJ143" s="15">
        <f>AVERAGE(CY143,DB143:DF143,DI143)</f>
        <v>6.1228571428571428</v>
      </c>
      <c r="DK143" s="1">
        <v>33.33</v>
      </c>
      <c r="DL143" s="1">
        <v>0</v>
      </c>
      <c r="DM143" s="1">
        <f>MAX(DK143:DL143)</f>
        <v>33.33</v>
      </c>
      <c r="DN143" s="29">
        <v>0</v>
      </c>
      <c r="DO143" s="29">
        <v>0</v>
      </c>
      <c r="DP143" s="29">
        <f>MAX(DN143:DO143)</f>
        <v>0</v>
      </c>
      <c r="DQ143" s="1">
        <v>0</v>
      </c>
      <c r="DR143" s="1">
        <v>0</v>
      </c>
      <c r="DS143" s="1">
        <f>MAX(DQ143:DR143)</f>
        <v>0</v>
      </c>
      <c r="DT143" s="29">
        <v>0</v>
      </c>
      <c r="DU143" s="29">
        <v>0</v>
      </c>
      <c r="DV143" s="29">
        <f>MAX(DT143:DU143)</f>
        <v>0</v>
      </c>
      <c r="DW143" s="15">
        <f>AVERAGE(DM143,DP143,DS143,DV143)</f>
        <v>8.3324999999999996</v>
      </c>
      <c r="DX143" s="1">
        <v>0</v>
      </c>
      <c r="DY143" s="1">
        <v>0</v>
      </c>
      <c r="DZ143" s="1">
        <f>MAX(DX143:DY143)</f>
        <v>0</v>
      </c>
      <c r="EA143" s="29">
        <v>0</v>
      </c>
      <c r="EB143" s="29">
        <v>0</v>
      </c>
      <c r="EC143" s="29">
        <f>MAX(EA143:EB143)</f>
        <v>0</v>
      </c>
      <c r="ED143" s="1">
        <v>0</v>
      </c>
      <c r="EE143" s="1">
        <v>0</v>
      </c>
      <c r="EF143" s="1">
        <f>MAX(ED143:EE143)</f>
        <v>0</v>
      </c>
      <c r="EG143" s="15">
        <f>AVERAGE(DZ143,EC143,EF143)</f>
        <v>0</v>
      </c>
      <c r="EH143" s="3">
        <v>0.25</v>
      </c>
      <c r="EI143" s="3">
        <v>0.2</v>
      </c>
      <c r="EJ143" s="3">
        <v>0.25</v>
      </c>
      <c r="EK143" s="3">
        <v>0.3</v>
      </c>
      <c r="EL143" s="25">
        <f>MIN(IF(C143="Yes",AQ143+CX143,0),100)</f>
        <v>40.5</v>
      </c>
      <c r="EM143" s="25">
        <f>IF(EQ143&lt;0,EL143+EQ143*-4,EL143)</f>
        <v>40.5</v>
      </c>
      <c r="EN143" s="25">
        <f>MIN(IF(C143="Yes",AQ143+DJ143,0), 100)</f>
        <v>6.6228571428571428</v>
      </c>
      <c r="EO143" s="25">
        <f>MIN(IF(C143="Yes",AQ143+DW143,0),100)</f>
        <v>8.8324999999999996</v>
      </c>
      <c r="EP143" s="25">
        <f>MIN(IF(C143="Yes",AQ143+EG143,0), 100)</f>
        <v>0.5</v>
      </c>
      <c r="EQ143" s="26">
        <f>EH143*EL143+EI143*EN143+EJ143*EO143+EK143*EP143</f>
        <v>13.807696428571427</v>
      </c>
      <c r="ER143" s="26">
        <f>EH143*EM143+EI143*EN143+EJ143*EO143+EK143*EP143</f>
        <v>13.807696428571427</v>
      </c>
    </row>
    <row r="144" spans="1:148" customFormat="1" x14ac:dyDescent="0.25">
      <c r="A144">
        <v>1402018095</v>
      </c>
      <c r="B144" t="s">
        <v>107</v>
      </c>
      <c r="C144" s="2" t="s">
        <v>108</v>
      </c>
      <c r="D144" s="6"/>
      <c r="E144" s="6"/>
      <c r="F144" s="7"/>
      <c r="G144" s="7"/>
      <c r="H144" s="6">
        <v>0</v>
      </c>
      <c r="I144" s="6">
        <v>1</v>
      </c>
      <c r="J144" s="7"/>
      <c r="K144" s="7"/>
      <c r="L144" s="6"/>
      <c r="M144" s="8"/>
      <c r="N144" s="7"/>
      <c r="O144" s="7"/>
      <c r="P144" s="6"/>
      <c r="Q144" s="8"/>
      <c r="R144" s="7"/>
      <c r="S144" s="7"/>
      <c r="T144" s="6"/>
      <c r="U144" s="6"/>
      <c r="V144" s="7"/>
      <c r="W144" s="7"/>
      <c r="X144" s="6"/>
      <c r="Y144" s="6"/>
      <c r="Z144" s="7"/>
      <c r="AA144" s="7"/>
      <c r="AB144" s="6"/>
      <c r="AC144" s="6"/>
      <c r="AD144" s="7"/>
      <c r="AE144" s="8"/>
      <c r="AF144" s="10">
        <v>14</v>
      </c>
      <c r="AG144" s="10">
        <v>10</v>
      </c>
      <c r="AH144" s="10">
        <f>COUNT(D144:AE144)</f>
        <v>2</v>
      </c>
      <c r="AI144" s="22">
        <f>IF(C144="Yes",(AF144-AH144+(CX144-50)/AG144)/AF144,0)</f>
        <v>0.8571428571428571</v>
      </c>
      <c r="AJ144" s="11">
        <f>SUM(D144:AE144)</f>
        <v>1</v>
      </c>
      <c r="AK144" s="10">
        <f>MAX(AJ144-AL144-AM144,0)*-1</f>
        <v>0</v>
      </c>
      <c r="AL144" s="10">
        <v>10</v>
      </c>
      <c r="AM144" s="10">
        <v>3</v>
      </c>
      <c r="AN144" s="7">
        <f>AJ144+AK144+AO144</f>
        <v>1</v>
      </c>
      <c r="AO144" s="6"/>
      <c r="AP144" s="3">
        <v>0.5</v>
      </c>
      <c r="AQ144" s="15">
        <f>MIN(AN144,AL144)*AP144</f>
        <v>0.5</v>
      </c>
      <c r="AR144" s="6">
        <v>0</v>
      </c>
      <c r="AS144" s="6">
        <v>0</v>
      </c>
      <c r="AT144" s="6">
        <v>0</v>
      </c>
      <c r="AU144" s="6">
        <v>0</v>
      </c>
      <c r="AV144" s="7"/>
      <c r="AW144" s="7">
        <v>0</v>
      </c>
      <c r="AX144" s="7"/>
      <c r="AY144" s="7">
        <v>0</v>
      </c>
      <c r="AZ144" s="6"/>
      <c r="BA144" s="6">
        <v>0</v>
      </c>
      <c r="BB144" s="6"/>
      <c r="BC144" s="6">
        <v>0</v>
      </c>
      <c r="BD144" s="7"/>
      <c r="BE144" s="7">
        <f>IF(DM144&gt;=70, 5, 0)</f>
        <v>0</v>
      </c>
      <c r="BF144" s="7"/>
      <c r="BG144" s="7"/>
      <c r="BH144" s="7">
        <v>0</v>
      </c>
      <c r="BI144" s="6"/>
      <c r="BJ144" s="6">
        <f>IF(DZ144&gt;=70, 6, 0)</f>
        <v>0</v>
      </c>
      <c r="BK144" s="6">
        <v>0</v>
      </c>
      <c r="BL144" s="7"/>
      <c r="BM144" s="7"/>
      <c r="BN144" s="7"/>
      <c r="BO144" s="6"/>
      <c r="BP144" s="6">
        <f>IF(EC144&gt;=70, 6, 0)</f>
        <v>0</v>
      </c>
      <c r="BQ144" s="6"/>
      <c r="BR144" s="7"/>
      <c r="BS144" s="7"/>
      <c r="BT144" s="7"/>
      <c r="BU144" s="6"/>
      <c r="BV144" s="6">
        <f>IF(DP144&gt;=70, 5, 0)</f>
        <v>0</v>
      </c>
      <c r="BW144" s="6"/>
      <c r="BX144" s="6"/>
      <c r="BY144" s="6"/>
      <c r="BZ144" s="7"/>
      <c r="CA144" s="7"/>
      <c r="CB144" s="7"/>
      <c r="CC144" s="6"/>
      <c r="CD144" s="6">
        <f>IF(DS144&gt;=70, 5, 0)</f>
        <v>0</v>
      </c>
      <c r="CE144" s="6"/>
      <c r="CF144" s="6"/>
      <c r="CG144" s="6"/>
      <c r="CH144" s="7"/>
      <c r="CI144" s="7"/>
      <c r="CJ144" s="7"/>
      <c r="CK144" s="6"/>
      <c r="CL144" s="6">
        <f>IF(DV144&gt;=70, 5, 0)</f>
        <v>0</v>
      </c>
      <c r="CM144" s="6"/>
      <c r="CN144" s="6"/>
      <c r="CO144" s="6"/>
      <c r="CP144" s="7"/>
      <c r="CQ144" s="7">
        <f>IF(EF144&gt;=70, 6, 0)</f>
        <v>0</v>
      </c>
      <c r="CR144" s="7"/>
      <c r="CS144" s="6"/>
      <c r="CT144" s="7"/>
      <c r="CU144" s="6"/>
      <c r="CV144" s="10">
        <f>SUM(AR144:CU144)</f>
        <v>0</v>
      </c>
      <c r="CW144" s="10">
        <v>50</v>
      </c>
      <c r="CX144" s="17">
        <f>CV144+CW144</f>
        <v>50</v>
      </c>
      <c r="CY144" s="1">
        <v>22.86</v>
      </c>
      <c r="CZ144" s="18">
        <v>0</v>
      </c>
      <c r="DA144" s="18">
        <v>0</v>
      </c>
      <c r="DB144" s="29">
        <f>AVERAGE(CZ144:DA144)</f>
        <v>0</v>
      </c>
      <c r="DC144" s="1">
        <v>0</v>
      </c>
      <c r="DD144" s="29">
        <v>0</v>
      </c>
      <c r="DE144" s="1">
        <v>0</v>
      </c>
      <c r="DF144" s="29">
        <v>0</v>
      </c>
      <c r="DG144" s="18">
        <v>0</v>
      </c>
      <c r="DH144" s="18">
        <v>0</v>
      </c>
      <c r="DI144" s="1">
        <f>AVERAGE(DG144:DH144)</f>
        <v>0</v>
      </c>
      <c r="DJ144" s="15">
        <f>AVERAGE(CY144,DB144:DF144,DI144)</f>
        <v>3.2657142857142856</v>
      </c>
      <c r="DK144" s="1">
        <v>0</v>
      </c>
      <c r="DL144" s="1">
        <v>0</v>
      </c>
      <c r="DM144" s="1">
        <f>MAX(DK144:DL144)</f>
        <v>0</v>
      </c>
      <c r="DN144" s="29">
        <v>0</v>
      </c>
      <c r="DO144" s="29">
        <v>0</v>
      </c>
      <c r="DP144" s="29">
        <f>MAX(DN144:DO144)</f>
        <v>0</v>
      </c>
      <c r="DQ144" s="1">
        <v>0</v>
      </c>
      <c r="DR144" s="1">
        <v>0</v>
      </c>
      <c r="DS144" s="1">
        <f>MAX(DQ144:DR144)</f>
        <v>0</v>
      </c>
      <c r="DT144" s="29">
        <v>0</v>
      </c>
      <c r="DU144" s="29">
        <v>0</v>
      </c>
      <c r="DV144" s="29">
        <f>MAX(DT144:DU144)</f>
        <v>0</v>
      </c>
      <c r="DW144" s="15">
        <f>AVERAGE(DM144,DP144,DS144,DV144)</f>
        <v>0</v>
      </c>
      <c r="DX144" s="1">
        <v>0</v>
      </c>
      <c r="DY144" s="1">
        <v>0</v>
      </c>
      <c r="DZ144" s="1">
        <f>MAX(DX144:DY144)</f>
        <v>0</v>
      </c>
      <c r="EA144" s="29">
        <v>0</v>
      </c>
      <c r="EB144" s="29">
        <v>0</v>
      </c>
      <c r="EC144" s="29">
        <f>MAX(EA144:EB144)</f>
        <v>0</v>
      </c>
      <c r="ED144" s="1">
        <v>0</v>
      </c>
      <c r="EE144" s="1">
        <v>0</v>
      </c>
      <c r="EF144" s="1">
        <f>MAX(ED144:EE144)</f>
        <v>0</v>
      </c>
      <c r="EG144" s="15">
        <f>AVERAGE(DZ144,EC144,EF144)</f>
        <v>0</v>
      </c>
      <c r="EH144" s="3">
        <v>0.25</v>
      </c>
      <c r="EI144" s="3">
        <v>0.2</v>
      </c>
      <c r="EJ144" s="3">
        <v>0.25</v>
      </c>
      <c r="EK144" s="3">
        <v>0.3</v>
      </c>
      <c r="EL144" s="25">
        <f>MIN(IF(C144="Yes",AQ144+CX144,0),100)</f>
        <v>50.5</v>
      </c>
      <c r="EM144" s="25">
        <f>IF(EQ144&lt;0,EL144+EQ144*-4,EL144)</f>
        <v>50.5</v>
      </c>
      <c r="EN144" s="25">
        <f>MIN(IF(C144="Yes",AQ144+DJ144,0), 100)</f>
        <v>3.7657142857142856</v>
      </c>
      <c r="EO144" s="25">
        <f>MIN(IF(C144="Yes",AQ144+DW144,0),100)</f>
        <v>0.5</v>
      </c>
      <c r="EP144" s="25">
        <f>MIN(IF(C144="Yes",AQ144+EG144,0), 100)</f>
        <v>0.5</v>
      </c>
      <c r="EQ144" s="26">
        <f>EH144*EL144+EI144*EN144+EJ144*EO144+EK144*EP144</f>
        <v>13.653142857142857</v>
      </c>
      <c r="ER144" s="26">
        <f>EH144*EM144+EI144*EN144+EJ144*EO144+EK144*EP144</f>
        <v>13.653142857142857</v>
      </c>
    </row>
    <row r="145" spans="1:148" customFormat="1" x14ac:dyDescent="0.25">
      <c r="A145">
        <v>1402016041</v>
      </c>
      <c r="B145" t="s">
        <v>105</v>
      </c>
      <c r="C145" s="2" t="s">
        <v>108</v>
      </c>
      <c r="D145" s="6"/>
      <c r="E145" s="6">
        <v>1</v>
      </c>
      <c r="F145" s="7"/>
      <c r="G145" s="7"/>
      <c r="H145" s="6"/>
      <c r="I145" s="6">
        <v>1</v>
      </c>
      <c r="J145" s="7"/>
      <c r="K145" s="7"/>
      <c r="L145" s="6"/>
      <c r="M145" s="8"/>
      <c r="N145" s="7"/>
      <c r="O145" s="7"/>
      <c r="P145" s="6"/>
      <c r="Q145" s="8"/>
      <c r="R145" s="7"/>
      <c r="S145" s="7"/>
      <c r="T145" s="6"/>
      <c r="U145" s="6"/>
      <c r="V145" s="7"/>
      <c r="W145" s="7"/>
      <c r="X145" s="6"/>
      <c r="Y145" s="6"/>
      <c r="Z145" s="7"/>
      <c r="AA145" s="7"/>
      <c r="AB145" s="6"/>
      <c r="AC145" s="6"/>
      <c r="AD145" s="7"/>
      <c r="AE145" s="8"/>
      <c r="AF145" s="10">
        <v>14</v>
      </c>
      <c r="AG145" s="10">
        <v>10</v>
      </c>
      <c r="AH145" s="10">
        <f>COUNT(D145:AE145)</f>
        <v>2</v>
      </c>
      <c r="AI145" s="22">
        <f>IF(C145="Yes",(AF145-AH145+(CX145-50)/AG145)/AF145,0)</f>
        <v>0.79285714285714282</v>
      </c>
      <c r="AJ145" s="11">
        <f>SUM(D145:AE145)</f>
        <v>2</v>
      </c>
      <c r="AK145" s="10">
        <f>MAX(AJ145-AL145-AM145,0)*-1</f>
        <v>0</v>
      </c>
      <c r="AL145" s="10">
        <v>10</v>
      </c>
      <c r="AM145" s="10">
        <v>3</v>
      </c>
      <c r="AN145" s="7">
        <f>AJ145+AK145+AO145</f>
        <v>2</v>
      </c>
      <c r="AO145" s="6"/>
      <c r="AP145" s="3">
        <v>0.5</v>
      </c>
      <c r="AQ145" s="15">
        <f>MIN(AN145,AL145)*AP145</f>
        <v>1</v>
      </c>
      <c r="AR145" s="6">
        <v>0</v>
      </c>
      <c r="AS145" s="6">
        <v>0</v>
      </c>
      <c r="AT145" s="6">
        <v>3</v>
      </c>
      <c r="AU145" s="6">
        <v>0</v>
      </c>
      <c r="AV145" s="7"/>
      <c r="AW145" s="7">
        <v>0</v>
      </c>
      <c r="AX145" s="7"/>
      <c r="AY145" s="7">
        <v>-5</v>
      </c>
      <c r="AZ145" s="6"/>
      <c r="BA145" s="6">
        <v>3</v>
      </c>
      <c r="BB145" s="6"/>
      <c r="BC145" s="6">
        <v>0</v>
      </c>
      <c r="BD145" s="7"/>
      <c r="BE145" s="7">
        <f>IF(DM145&gt;=70, 5, 0)</f>
        <v>0</v>
      </c>
      <c r="BF145" s="7"/>
      <c r="BG145" s="7"/>
      <c r="BH145" s="7">
        <v>-5</v>
      </c>
      <c r="BI145" s="6"/>
      <c r="BJ145" s="6">
        <f>IF(DZ145&gt;=70, 6, 0)</f>
        <v>0</v>
      </c>
      <c r="BK145" s="6">
        <v>-5</v>
      </c>
      <c r="BL145" s="7"/>
      <c r="BM145" s="7"/>
      <c r="BN145" s="7"/>
      <c r="BO145" s="6"/>
      <c r="BP145" s="6">
        <f>IF(EC145&gt;=70, 6, 0)</f>
        <v>0</v>
      </c>
      <c r="BQ145" s="6"/>
      <c r="BR145" s="7"/>
      <c r="BS145" s="7"/>
      <c r="BT145" s="7"/>
      <c r="BU145" s="6"/>
      <c r="BV145" s="6">
        <f>IF(DP145&gt;=70, 5, 0)</f>
        <v>0</v>
      </c>
      <c r="BW145" s="6"/>
      <c r="BX145" s="6"/>
      <c r="BY145" s="6"/>
      <c r="BZ145" s="7"/>
      <c r="CA145" s="7"/>
      <c r="CB145" s="7"/>
      <c r="CC145" s="6"/>
      <c r="CD145" s="6">
        <f>IF(DS145&gt;=70, 5, 0)</f>
        <v>0</v>
      </c>
      <c r="CE145" s="6"/>
      <c r="CF145" s="6"/>
      <c r="CG145" s="6"/>
      <c r="CH145" s="7"/>
      <c r="CI145" s="7"/>
      <c r="CJ145" s="7"/>
      <c r="CK145" s="6"/>
      <c r="CL145" s="6">
        <f>IF(DV145&gt;=70, 5, 0)</f>
        <v>0</v>
      </c>
      <c r="CM145" s="6"/>
      <c r="CN145" s="6"/>
      <c r="CO145" s="6"/>
      <c r="CP145" s="7"/>
      <c r="CQ145" s="7">
        <f>IF(EF145&gt;=70, 6, 0)</f>
        <v>0</v>
      </c>
      <c r="CR145" s="7"/>
      <c r="CS145" s="6"/>
      <c r="CT145" s="7"/>
      <c r="CU145" s="6"/>
      <c r="CV145" s="10">
        <f>SUM(AR145:CU145)</f>
        <v>-9</v>
      </c>
      <c r="CW145" s="10">
        <v>50</v>
      </c>
      <c r="CX145" s="17">
        <f>CV145+CW145</f>
        <v>41</v>
      </c>
      <c r="CY145" s="1">
        <v>80</v>
      </c>
      <c r="CZ145" s="18">
        <v>0</v>
      </c>
      <c r="DA145" s="18">
        <v>0</v>
      </c>
      <c r="DB145" s="29">
        <f>AVERAGE(CZ145:DA145)</f>
        <v>0</v>
      </c>
      <c r="DC145" s="1">
        <v>0</v>
      </c>
      <c r="DD145" s="29">
        <v>0</v>
      </c>
      <c r="DE145" s="1">
        <v>0</v>
      </c>
      <c r="DF145" s="29">
        <v>0</v>
      </c>
      <c r="DG145" s="18">
        <v>0</v>
      </c>
      <c r="DH145" s="18">
        <v>0</v>
      </c>
      <c r="DI145" s="1">
        <f>AVERAGE(DG145:DH145)</f>
        <v>0</v>
      </c>
      <c r="DJ145" s="15">
        <f>AVERAGE(CY145,DB145:DF145,DI145)</f>
        <v>11.428571428571429</v>
      </c>
      <c r="DK145" s="1">
        <v>0</v>
      </c>
      <c r="DL145" s="1">
        <v>0</v>
      </c>
      <c r="DM145" s="1">
        <f>MAX(DK145:DL145)</f>
        <v>0</v>
      </c>
      <c r="DN145" s="29">
        <v>0</v>
      </c>
      <c r="DO145" s="29">
        <v>0</v>
      </c>
      <c r="DP145" s="29">
        <f>MAX(DN145:DO145)</f>
        <v>0</v>
      </c>
      <c r="DQ145" s="1">
        <v>0</v>
      </c>
      <c r="DR145" s="1">
        <v>0</v>
      </c>
      <c r="DS145" s="1">
        <f>MAX(DQ145:DR145)</f>
        <v>0</v>
      </c>
      <c r="DT145" s="29">
        <v>0</v>
      </c>
      <c r="DU145" s="29">
        <v>0</v>
      </c>
      <c r="DV145" s="29">
        <f>MAX(DT145:DU145)</f>
        <v>0</v>
      </c>
      <c r="DW145" s="15">
        <f>AVERAGE(DM145,DP145,DS145,DV145)</f>
        <v>0</v>
      </c>
      <c r="DX145" s="1">
        <v>0</v>
      </c>
      <c r="DY145" s="1">
        <v>0</v>
      </c>
      <c r="DZ145" s="1">
        <f>MAX(DX145:DY145)</f>
        <v>0</v>
      </c>
      <c r="EA145" s="29">
        <v>0</v>
      </c>
      <c r="EB145" s="29">
        <v>0</v>
      </c>
      <c r="EC145" s="29">
        <f>MAX(EA145:EB145)</f>
        <v>0</v>
      </c>
      <c r="ED145" s="1">
        <v>0</v>
      </c>
      <c r="EE145" s="1">
        <v>0</v>
      </c>
      <c r="EF145" s="1">
        <f>MAX(ED145:EE145)</f>
        <v>0</v>
      </c>
      <c r="EG145" s="15">
        <f>AVERAGE(DZ145,EC145,EF145)</f>
        <v>0</v>
      </c>
      <c r="EH145" s="3">
        <v>0.25</v>
      </c>
      <c r="EI145" s="3">
        <v>0.2</v>
      </c>
      <c r="EJ145" s="3">
        <v>0.25</v>
      </c>
      <c r="EK145" s="3">
        <v>0.3</v>
      </c>
      <c r="EL145" s="25">
        <f>MIN(IF(C145="Yes",AQ145+CX145,0),100)</f>
        <v>42</v>
      </c>
      <c r="EM145" s="25">
        <f>IF(EQ145&lt;0,EL145+EQ145*-4,EL145)</f>
        <v>42</v>
      </c>
      <c r="EN145" s="25">
        <f>MIN(IF(C145="Yes",AQ145+DJ145,0), 100)</f>
        <v>12.428571428571429</v>
      </c>
      <c r="EO145" s="25">
        <f>MIN(IF(C145="Yes",AQ145+DW145,0),100)</f>
        <v>1</v>
      </c>
      <c r="EP145" s="25">
        <f>MIN(IF(C145="Yes",AQ145+EG145,0), 100)</f>
        <v>1</v>
      </c>
      <c r="EQ145" s="26">
        <f>EH145*EL145+EI145*EN145+EJ145*EO145+EK145*EP145</f>
        <v>13.535714285714286</v>
      </c>
      <c r="ER145" s="26">
        <f>EH145*EM145+EI145*EN145+EJ145*EO145+EK145*EP145</f>
        <v>13.535714285714286</v>
      </c>
    </row>
    <row r="146" spans="1:148" customFormat="1" x14ac:dyDescent="0.25">
      <c r="A146">
        <v>1402017157</v>
      </c>
      <c r="B146" t="s">
        <v>106</v>
      </c>
      <c r="C146" s="2" t="s">
        <v>108</v>
      </c>
      <c r="D146" s="6"/>
      <c r="E146" s="6"/>
      <c r="F146" s="7"/>
      <c r="G146" s="7"/>
      <c r="H146" s="6">
        <v>0</v>
      </c>
      <c r="I146" s="6"/>
      <c r="J146" s="7"/>
      <c r="K146" s="7"/>
      <c r="L146" s="6"/>
      <c r="M146" s="8"/>
      <c r="N146" s="7"/>
      <c r="O146" s="7"/>
      <c r="P146" s="6"/>
      <c r="Q146" s="8"/>
      <c r="R146" s="7"/>
      <c r="S146" s="7"/>
      <c r="T146" s="6"/>
      <c r="U146" s="6"/>
      <c r="V146" s="7"/>
      <c r="W146" s="7"/>
      <c r="X146" s="6"/>
      <c r="Y146" s="6"/>
      <c r="Z146" s="7"/>
      <c r="AA146" s="7"/>
      <c r="AB146" s="6"/>
      <c r="AC146" s="6"/>
      <c r="AD146" s="7"/>
      <c r="AE146" s="8"/>
      <c r="AF146" s="10">
        <v>14</v>
      </c>
      <c r="AG146" s="10">
        <v>10</v>
      </c>
      <c r="AH146" s="10">
        <f>COUNT(D146:AE146)</f>
        <v>1</v>
      </c>
      <c r="AI146" s="22">
        <f>IF(C146="Yes",(AF146-AH146+(CX146-50)/AG146)/AF146,0)</f>
        <v>0.82857142857142851</v>
      </c>
      <c r="AJ146" s="11">
        <f>SUM(D146:AE146)</f>
        <v>0</v>
      </c>
      <c r="AK146" s="10">
        <f>MAX(AJ146-AL146-AM146,0)*-1</f>
        <v>0</v>
      </c>
      <c r="AL146" s="10">
        <v>10</v>
      </c>
      <c r="AM146" s="10">
        <v>3</v>
      </c>
      <c r="AN146" s="7">
        <f>AJ146+AK146+AO146</f>
        <v>0</v>
      </c>
      <c r="AO146" s="6"/>
      <c r="AP146" s="3">
        <v>0.5</v>
      </c>
      <c r="AQ146" s="15">
        <f>MIN(AN146,AL146)*AP146</f>
        <v>0</v>
      </c>
      <c r="AR146" s="6">
        <v>0</v>
      </c>
      <c r="AS146" s="6">
        <v>0</v>
      </c>
      <c r="AT146" s="6">
        <v>1</v>
      </c>
      <c r="AU146" s="6">
        <v>0</v>
      </c>
      <c r="AV146" s="7"/>
      <c r="AW146" s="7">
        <v>0</v>
      </c>
      <c r="AX146" s="7"/>
      <c r="AY146" s="7">
        <v>0</v>
      </c>
      <c r="AZ146" s="6"/>
      <c r="BA146" s="6">
        <v>-5</v>
      </c>
      <c r="BB146" s="6"/>
      <c r="BC146" s="6">
        <v>-5</v>
      </c>
      <c r="BD146" s="7"/>
      <c r="BE146" s="7">
        <f>IF(DM146&gt;=70, 5, 0)</f>
        <v>0</v>
      </c>
      <c r="BF146" s="7"/>
      <c r="BG146" s="7"/>
      <c r="BH146" s="7">
        <v>0</v>
      </c>
      <c r="BI146" s="6"/>
      <c r="BJ146" s="6">
        <f>IF(DZ146&gt;=70, 6, 0)</f>
        <v>0</v>
      </c>
      <c r="BK146" s="6">
        <v>-5</v>
      </c>
      <c r="BL146" s="7"/>
      <c r="BM146" s="7"/>
      <c r="BN146" s="7"/>
      <c r="BO146" s="6"/>
      <c r="BP146" s="6">
        <f>IF(EC146&gt;=70, 6, 0)</f>
        <v>0</v>
      </c>
      <c r="BQ146" s="6"/>
      <c r="BR146" s="7"/>
      <c r="BS146" s="7"/>
      <c r="BT146" s="7"/>
      <c r="BU146" s="6"/>
      <c r="BV146" s="6">
        <f>IF(DP146&gt;=70, 5, 0)</f>
        <v>0</v>
      </c>
      <c r="BW146" s="6"/>
      <c r="BX146" s="6"/>
      <c r="BY146" s="6"/>
      <c r="BZ146" s="7"/>
      <c r="CA146" s="7"/>
      <c r="CB146" s="7"/>
      <c r="CC146" s="6"/>
      <c r="CD146" s="6">
        <f>IF(DS146&gt;=70, 5, 0)</f>
        <v>0</v>
      </c>
      <c r="CE146" s="6"/>
      <c r="CF146" s="6"/>
      <c r="CG146" s="6"/>
      <c r="CH146" s="7"/>
      <c r="CI146" s="7"/>
      <c r="CJ146" s="7"/>
      <c r="CK146" s="6"/>
      <c r="CL146" s="6">
        <f>IF(DV146&gt;=70, 5, 0)</f>
        <v>0</v>
      </c>
      <c r="CM146" s="6"/>
      <c r="CN146" s="6"/>
      <c r="CO146" s="6"/>
      <c r="CP146" s="7"/>
      <c r="CQ146" s="7">
        <f>IF(EF146&gt;=70, 6, 0)</f>
        <v>0</v>
      </c>
      <c r="CR146" s="7"/>
      <c r="CS146" s="6"/>
      <c r="CT146" s="7"/>
      <c r="CU146" s="6"/>
      <c r="CV146" s="10">
        <f>SUM(AR146:CU146)</f>
        <v>-14</v>
      </c>
      <c r="CW146" s="10">
        <v>50</v>
      </c>
      <c r="CX146" s="17">
        <f>CV146+CW146</f>
        <v>36</v>
      </c>
      <c r="CY146" s="1">
        <v>31.43</v>
      </c>
      <c r="CZ146" s="18">
        <v>0</v>
      </c>
      <c r="DA146" s="18">
        <v>0</v>
      </c>
      <c r="DB146" s="29">
        <f>AVERAGE(CZ146:DA146)</f>
        <v>0</v>
      </c>
      <c r="DC146" s="1">
        <v>0</v>
      </c>
      <c r="DD146" s="29">
        <v>0</v>
      </c>
      <c r="DE146" s="1">
        <v>0</v>
      </c>
      <c r="DF146" s="29">
        <v>0</v>
      </c>
      <c r="DG146" s="18">
        <v>0</v>
      </c>
      <c r="DH146" s="18">
        <v>0</v>
      </c>
      <c r="DI146" s="1">
        <f>AVERAGE(DG146:DH146)</f>
        <v>0</v>
      </c>
      <c r="DJ146" s="15">
        <f>AVERAGE(CY146,DB146:DF146,DI146)</f>
        <v>4.49</v>
      </c>
      <c r="DK146" s="1">
        <v>53.33</v>
      </c>
      <c r="DL146" s="1">
        <v>0</v>
      </c>
      <c r="DM146" s="1">
        <f>MAX(DK146:DL146)</f>
        <v>53.33</v>
      </c>
      <c r="DN146" s="29">
        <v>0</v>
      </c>
      <c r="DO146" s="29">
        <v>0</v>
      </c>
      <c r="DP146" s="29">
        <f>MAX(DN146:DO146)</f>
        <v>0</v>
      </c>
      <c r="DQ146" s="1">
        <v>0</v>
      </c>
      <c r="DR146" s="1">
        <v>0</v>
      </c>
      <c r="DS146" s="1">
        <f>MAX(DQ146:DR146)</f>
        <v>0</v>
      </c>
      <c r="DT146" s="29">
        <v>0</v>
      </c>
      <c r="DU146" s="29">
        <v>0</v>
      </c>
      <c r="DV146" s="29">
        <f>MAX(DT146:DU146)</f>
        <v>0</v>
      </c>
      <c r="DW146" s="15">
        <f>AVERAGE(DM146,DP146,DS146,DV146)</f>
        <v>13.3325</v>
      </c>
      <c r="DX146" s="1">
        <v>0</v>
      </c>
      <c r="DY146" s="1">
        <v>0</v>
      </c>
      <c r="DZ146" s="1">
        <f>MAX(DX146:DY146)</f>
        <v>0</v>
      </c>
      <c r="EA146" s="29">
        <v>0</v>
      </c>
      <c r="EB146" s="29">
        <v>0</v>
      </c>
      <c r="EC146" s="29">
        <f>MAX(EA146:EB146)</f>
        <v>0</v>
      </c>
      <c r="ED146" s="1">
        <v>0</v>
      </c>
      <c r="EE146" s="1">
        <v>0</v>
      </c>
      <c r="EF146" s="1">
        <f>MAX(ED146:EE146)</f>
        <v>0</v>
      </c>
      <c r="EG146" s="15">
        <f>AVERAGE(DZ146,EC146,EF146)</f>
        <v>0</v>
      </c>
      <c r="EH146" s="3">
        <v>0.25</v>
      </c>
      <c r="EI146" s="3">
        <v>0.2</v>
      </c>
      <c r="EJ146" s="3">
        <v>0.25</v>
      </c>
      <c r="EK146" s="3">
        <v>0.3</v>
      </c>
      <c r="EL146" s="25">
        <f>MIN(IF(C146="Yes",AQ146+CX146,0),100)</f>
        <v>36</v>
      </c>
      <c r="EM146" s="25">
        <f>IF(EQ146&lt;0,EL146+EQ146*-4,EL146)</f>
        <v>36</v>
      </c>
      <c r="EN146" s="25">
        <f>MIN(IF(C146="Yes",AQ146+DJ146,0), 100)</f>
        <v>4.49</v>
      </c>
      <c r="EO146" s="25">
        <f>MIN(IF(C146="Yes",AQ146+DW146,0),100)</f>
        <v>13.3325</v>
      </c>
      <c r="EP146" s="25">
        <f>MIN(IF(C146="Yes",AQ146+EG146,0), 100)</f>
        <v>0</v>
      </c>
      <c r="EQ146" s="26">
        <f>EH146*EL146+EI146*EN146+EJ146*EO146+EK146*EP146</f>
        <v>13.231124999999999</v>
      </c>
      <c r="ER146" s="26">
        <f>EH146*EM146+EI146*EN146+EJ146*EO146+EK146*EP146</f>
        <v>13.231124999999999</v>
      </c>
    </row>
    <row r="147" spans="1:148" customFormat="1" x14ac:dyDescent="0.25">
      <c r="A147">
        <v>1402019008</v>
      </c>
      <c r="B147" t="s">
        <v>107</v>
      </c>
      <c r="C147" s="2" t="s">
        <v>108</v>
      </c>
      <c r="D147" s="6"/>
      <c r="E147" s="6"/>
      <c r="F147" s="7">
        <v>1</v>
      </c>
      <c r="G147" s="7"/>
      <c r="H147" s="6"/>
      <c r="I147" s="6"/>
      <c r="J147" s="7">
        <v>1</v>
      </c>
      <c r="K147" s="7"/>
      <c r="L147" s="6"/>
      <c r="M147" s="8"/>
      <c r="N147" s="7"/>
      <c r="O147" s="7"/>
      <c r="P147" s="6"/>
      <c r="Q147" s="8"/>
      <c r="R147" s="7"/>
      <c r="S147" s="7"/>
      <c r="T147" s="6"/>
      <c r="U147" s="6"/>
      <c r="V147" s="7"/>
      <c r="W147" s="7"/>
      <c r="X147" s="6"/>
      <c r="Y147" s="6"/>
      <c r="Z147" s="7"/>
      <c r="AA147" s="7"/>
      <c r="AB147" s="6"/>
      <c r="AC147" s="6"/>
      <c r="AD147" s="7"/>
      <c r="AE147" s="8"/>
      <c r="AF147" s="10">
        <v>14</v>
      </c>
      <c r="AG147" s="10">
        <v>10</v>
      </c>
      <c r="AH147" s="10">
        <f>COUNT(D147:AE147)</f>
        <v>2</v>
      </c>
      <c r="AI147" s="22">
        <f>IF(C147="Yes",(AF147-AH147+(CX147-50)/AG147)/AF147,0)</f>
        <v>0.72857142857142854</v>
      </c>
      <c r="AJ147" s="11">
        <f>SUM(D147:AE147)</f>
        <v>2</v>
      </c>
      <c r="AK147" s="10">
        <f>MAX(AJ147-AL147-AM147,0)*-1</f>
        <v>0</v>
      </c>
      <c r="AL147" s="10">
        <v>10</v>
      </c>
      <c r="AM147" s="10">
        <v>3</v>
      </c>
      <c r="AN147" s="7">
        <f>AJ147+AK147+AO147</f>
        <v>2</v>
      </c>
      <c r="AO147" s="6"/>
      <c r="AP147" s="3">
        <v>0.5</v>
      </c>
      <c r="AQ147" s="15">
        <f>MIN(AN147,AL147)*AP147</f>
        <v>1</v>
      </c>
      <c r="AR147" s="6">
        <v>0</v>
      </c>
      <c r="AS147" s="6">
        <v>0</v>
      </c>
      <c r="AT147" s="6">
        <v>2</v>
      </c>
      <c r="AU147" s="6">
        <v>0</v>
      </c>
      <c r="AV147" s="7">
        <v>-5</v>
      </c>
      <c r="AW147" s="7">
        <v>0</v>
      </c>
      <c r="AX147" s="7"/>
      <c r="AY147" s="7">
        <v>0</v>
      </c>
      <c r="AZ147" s="6"/>
      <c r="BA147" s="6">
        <v>-5</v>
      </c>
      <c r="BB147" s="6"/>
      <c r="BC147" s="6">
        <v>-5</v>
      </c>
      <c r="BD147" s="7"/>
      <c r="BE147" s="7">
        <f>IF(DM147&gt;=70, 5, 0)</f>
        <v>0</v>
      </c>
      <c r="BF147" s="7"/>
      <c r="BG147" s="7"/>
      <c r="BH147" s="7">
        <v>0</v>
      </c>
      <c r="BI147" s="6"/>
      <c r="BJ147" s="6">
        <f>IF(DZ147&gt;=70, 6, 0)</f>
        <v>0</v>
      </c>
      <c r="BK147" s="6">
        <v>-5</v>
      </c>
      <c r="BL147" s="7"/>
      <c r="BM147" s="7"/>
      <c r="BN147" s="7"/>
      <c r="BO147" s="6"/>
      <c r="BP147" s="6">
        <f>IF(EC147&gt;=70, 6, 0)</f>
        <v>0</v>
      </c>
      <c r="BQ147" s="6"/>
      <c r="BR147" s="7"/>
      <c r="BS147" s="7"/>
      <c r="BT147" s="7"/>
      <c r="BU147" s="6"/>
      <c r="BV147" s="6">
        <f>IF(DP147&gt;=70, 5, 0)</f>
        <v>0</v>
      </c>
      <c r="BW147" s="6"/>
      <c r="BX147" s="6"/>
      <c r="BY147" s="6"/>
      <c r="BZ147" s="7"/>
      <c r="CA147" s="7"/>
      <c r="CB147" s="7"/>
      <c r="CC147" s="6"/>
      <c r="CD147" s="6">
        <f>IF(DS147&gt;=70, 5, 0)</f>
        <v>0</v>
      </c>
      <c r="CE147" s="6"/>
      <c r="CF147" s="6"/>
      <c r="CG147" s="6"/>
      <c r="CH147" s="7"/>
      <c r="CI147" s="7"/>
      <c r="CJ147" s="7"/>
      <c r="CK147" s="6"/>
      <c r="CL147" s="6">
        <f>IF(DV147&gt;=70, 5, 0)</f>
        <v>0</v>
      </c>
      <c r="CM147" s="6"/>
      <c r="CN147" s="6"/>
      <c r="CO147" s="6"/>
      <c r="CP147" s="7"/>
      <c r="CQ147" s="7">
        <f>IF(EF147&gt;=70, 6, 0)</f>
        <v>0</v>
      </c>
      <c r="CR147" s="7"/>
      <c r="CS147" s="6"/>
      <c r="CT147" s="7"/>
      <c r="CU147" s="6"/>
      <c r="CV147" s="10">
        <f>SUM(AR147:CU147)</f>
        <v>-18</v>
      </c>
      <c r="CW147" s="10">
        <v>50</v>
      </c>
      <c r="CX147" s="17">
        <f>CV147+CW147</f>
        <v>32</v>
      </c>
      <c r="CY147" s="1">
        <v>60</v>
      </c>
      <c r="CZ147" s="18">
        <v>0</v>
      </c>
      <c r="DA147" s="18">
        <v>0</v>
      </c>
      <c r="DB147" s="29">
        <f>AVERAGE(CZ147:DA147)</f>
        <v>0</v>
      </c>
      <c r="DC147" s="1">
        <v>0</v>
      </c>
      <c r="DD147" s="29">
        <v>0</v>
      </c>
      <c r="DE147" s="1">
        <v>0</v>
      </c>
      <c r="DF147" s="29">
        <v>0</v>
      </c>
      <c r="DG147" s="18">
        <v>0</v>
      </c>
      <c r="DH147" s="18">
        <v>0</v>
      </c>
      <c r="DI147" s="1">
        <f>AVERAGE(DG147:DH147)</f>
        <v>0</v>
      </c>
      <c r="DJ147" s="15">
        <f>AVERAGE(CY147,DB147:DF147,DI147)</f>
        <v>8.5714285714285712</v>
      </c>
      <c r="DK147" s="1">
        <v>40</v>
      </c>
      <c r="DL147" s="1">
        <v>0</v>
      </c>
      <c r="DM147" s="1">
        <f>MAX(DK147:DL147)</f>
        <v>40</v>
      </c>
      <c r="DN147" s="29">
        <v>0</v>
      </c>
      <c r="DO147" s="29">
        <v>0</v>
      </c>
      <c r="DP147" s="29">
        <f>MAX(DN147:DO147)</f>
        <v>0</v>
      </c>
      <c r="DQ147" s="1">
        <v>0</v>
      </c>
      <c r="DR147" s="1">
        <v>0</v>
      </c>
      <c r="DS147" s="1">
        <f>MAX(DQ147:DR147)</f>
        <v>0</v>
      </c>
      <c r="DT147" s="29">
        <v>0</v>
      </c>
      <c r="DU147" s="29">
        <v>0</v>
      </c>
      <c r="DV147" s="29">
        <f>MAX(DT147:DU147)</f>
        <v>0</v>
      </c>
      <c r="DW147" s="15">
        <f>AVERAGE(DM147,DP147,DS147,DV147)</f>
        <v>10</v>
      </c>
      <c r="DX147" s="1">
        <v>0</v>
      </c>
      <c r="DY147" s="1">
        <v>0</v>
      </c>
      <c r="DZ147" s="1">
        <f>MAX(DX147:DY147)</f>
        <v>0</v>
      </c>
      <c r="EA147" s="29">
        <v>0</v>
      </c>
      <c r="EB147" s="29">
        <v>0</v>
      </c>
      <c r="EC147" s="29">
        <f>MAX(EA147:EB147)</f>
        <v>0</v>
      </c>
      <c r="ED147" s="1">
        <v>0</v>
      </c>
      <c r="EE147" s="1">
        <v>0</v>
      </c>
      <c r="EF147" s="1">
        <f>MAX(ED147:EE147)</f>
        <v>0</v>
      </c>
      <c r="EG147" s="15">
        <f>AVERAGE(DZ147,EC147,EF147)</f>
        <v>0</v>
      </c>
      <c r="EH147" s="3">
        <v>0.25</v>
      </c>
      <c r="EI147" s="3">
        <v>0.2</v>
      </c>
      <c r="EJ147" s="3">
        <v>0.25</v>
      </c>
      <c r="EK147" s="3">
        <v>0.3</v>
      </c>
      <c r="EL147" s="25">
        <f>MIN(IF(C147="Yes",AQ147+CX147,0),100)</f>
        <v>33</v>
      </c>
      <c r="EM147" s="25">
        <f>IF(EQ147&lt;0,EL147+EQ147*-4,EL147)</f>
        <v>33</v>
      </c>
      <c r="EN147" s="25">
        <f>MIN(IF(C147="Yes",AQ147+DJ147,0), 100)</f>
        <v>9.5714285714285712</v>
      </c>
      <c r="EO147" s="25">
        <f>MIN(IF(C147="Yes",AQ147+DW147,0),100)</f>
        <v>11</v>
      </c>
      <c r="EP147" s="25">
        <f>MIN(IF(C147="Yes",AQ147+EG147,0), 100)</f>
        <v>1</v>
      </c>
      <c r="EQ147" s="26">
        <f>EH147*EL147+EI147*EN147+EJ147*EO147+EK147*EP147</f>
        <v>13.214285714285715</v>
      </c>
      <c r="ER147" s="26">
        <f>EH147*EM147+EI147*EN147+EJ147*EO147+EK147*EP147</f>
        <v>13.214285714285715</v>
      </c>
    </row>
    <row r="148" spans="1:148" customFormat="1" x14ac:dyDescent="0.25">
      <c r="A148">
        <v>1402019042</v>
      </c>
      <c r="B148" t="s">
        <v>107</v>
      </c>
      <c r="C148" s="2" t="s">
        <v>108</v>
      </c>
      <c r="D148" s="6">
        <v>1</v>
      </c>
      <c r="E148" s="6"/>
      <c r="F148" s="7">
        <v>1</v>
      </c>
      <c r="G148" s="7"/>
      <c r="H148" s="6"/>
      <c r="I148" s="6">
        <v>1</v>
      </c>
      <c r="J148" s="7"/>
      <c r="K148" s="7"/>
      <c r="L148" s="6"/>
      <c r="M148" s="8"/>
      <c r="N148" s="7"/>
      <c r="O148" s="7"/>
      <c r="P148" s="6"/>
      <c r="Q148" s="8"/>
      <c r="R148" s="7"/>
      <c r="S148" s="7"/>
      <c r="T148" s="6"/>
      <c r="U148" s="6"/>
      <c r="V148" s="7"/>
      <c r="W148" s="7"/>
      <c r="X148" s="6"/>
      <c r="Y148" s="6"/>
      <c r="Z148" s="7"/>
      <c r="AA148" s="7"/>
      <c r="AB148" s="6"/>
      <c r="AC148" s="6"/>
      <c r="AD148" s="7"/>
      <c r="AE148" s="8"/>
      <c r="AF148" s="10">
        <v>14</v>
      </c>
      <c r="AG148" s="10">
        <v>10</v>
      </c>
      <c r="AH148" s="10">
        <f>COUNT(D148:AE148)</f>
        <v>3</v>
      </c>
      <c r="AI148" s="22">
        <f>IF(C148="Yes",(AF148-AH148+(CX148-50)/AG148)/AF148,0)</f>
        <v>0.6428571428571429</v>
      </c>
      <c r="AJ148" s="11">
        <f>SUM(D148:AE148)</f>
        <v>3</v>
      </c>
      <c r="AK148" s="10">
        <f>MAX(AJ148-AL148-AM148,0)*-1</f>
        <v>0</v>
      </c>
      <c r="AL148" s="10">
        <v>10</v>
      </c>
      <c r="AM148" s="10">
        <v>3</v>
      </c>
      <c r="AN148" s="7">
        <f>AJ148+AK148+AO148</f>
        <v>3</v>
      </c>
      <c r="AO148" s="6"/>
      <c r="AP148" s="3">
        <v>0.5</v>
      </c>
      <c r="AQ148" s="15">
        <f>MIN(AN148,AL148)*AP148</f>
        <v>1.5</v>
      </c>
      <c r="AR148" s="6">
        <v>0</v>
      </c>
      <c r="AS148" s="6">
        <v>0</v>
      </c>
      <c r="AT148" s="6">
        <v>0</v>
      </c>
      <c r="AU148" s="6">
        <v>0</v>
      </c>
      <c r="AV148" s="7">
        <v>-5</v>
      </c>
      <c r="AW148" s="7">
        <v>0</v>
      </c>
      <c r="AX148" s="7"/>
      <c r="AY148" s="7">
        <v>-5</v>
      </c>
      <c r="AZ148" s="6"/>
      <c r="BA148" s="6">
        <v>0</v>
      </c>
      <c r="BB148" s="6"/>
      <c r="BC148" s="6">
        <v>-5</v>
      </c>
      <c r="BD148" s="7"/>
      <c r="BE148" s="7">
        <f>IF(DM148&gt;=70, 5, 0)</f>
        <v>0</v>
      </c>
      <c r="BF148" s="7"/>
      <c r="BG148" s="7"/>
      <c r="BH148" s="7">
        <v>-5</v>
      </c>
      <c r="BI148" s="6"/>
      <c r="BJ148" s="6">
        <f>IF(DZ148&gt;=70, 6, 0)</f>
        <v>0</v>
      </c>
      <c r="BK148" s="6">
        <v>0</v>
      </c>
      <c r="BL148" s="7"/>
      <c r="BM148" s="7"/>
      <c r="BN148" s="7"/>
      <c r="BO148" s="6"/>
      <c r="BP148" s="6">
        <f>IF(EC148&gt;=70, 6, 0)</f>
        <v>0</v>
      </c>
      <c r="BQ148" s="6"/>
      <c r="BR148" s="7"/>
      <c r="BS148" s="7"/>
      <c r="BT148" s="7"/>
      <c r="BU148" s="6"/>
      <c r="BV148" s="6">
        <f>IF(DP148&gt;=70, 5, 0)</f>
        <v>0</v>
      </c>
      <c r="BW148" s="6"/>
      <c r="BX148" s="6"/>
      <c r="BY148" s="6"/>
      <c r="BZ148" s="7"/>
      <c r="CA148" s="7"/>
      <c r="CB148" s="7"/>
      <c r="CC148" s="6"/>
      <c r="CD148" s="6">
        <f>IF(DS148&gt;=70, 5, 0)</f>
        <v>0</v>
      </c>
      <c r="CE148" s="6"/>
      <c r="CF148" s="6"/>
      <c r="CG148" s="6"/>
      <c r="CH148" s="7"/>
      <c r="CI148" s="7"/>
      <c r="CJ148" s="7"/>
      <c r="CK148" s="6"/>
      <c r="CL148" s="6">
        <f>IF(DV148&gt;=70, 5, 0)</f>
        <v>0</v>
      </c>
      <c r="CM148" s="6"/>
      <c r="CN148" s="6"/>
      <c r="CO148" s="6"/>
      <c r="CP148" s="7"/>
      <c r="CQ148" s="7">
        <f>IF(EF148&gt;=70, 6, 0)</f>
        <v>0</v>
      </c>
      <c r="CR148" s="7"/>
      <c r="CS148" s="6"/>
      <c r="CT148" s="7"/>
      <c r="CU148" s="6"/>
      <c r="CV148" s="10">
        <f>SUM(AR148:CU148)</f>
        <v>-20</v>
      </c>
      <c r="CW148" s="10">
        <v>50</v>
      </c>
      <c r="CX148" s="17">
        <f>CV148+CW148</f>
        <v>30</v>
      </c>
      <c r="CY148" s="1">
        <v>40</v>
      </c>
      <c r="CZ148" s="18">
        <v>0</v>
      </c>
      <c r="DA148" s="18">
        <v>0</v>
      </c>
      <c r="DB148" s="29">
        <f>AVERAGE(CZ148:DA148)</f>
        <v>0</v>
      </c>
      <c r="DC148" s="1">
        <v>0</v>
      </c>
      <c r="DD148" s="29">
        <v>0</v>
      </c>
      <c r="DE148" s="1">
        <v>0</v>
      </c>
      <c r="DF148" s="29">
        <v>0</v>
      </c>
      <c r="DG148" s="18">
        <v>0</v>
      </c>
      <c r="DH148" s="18">
        <v>0</v>
      </c>
      <c r="DI148" s="1">
        <f>AVERAGE(DG148:DH148)</f>
        <v>0</v>
      </c>
      <c r="DJ148" s="15">
        <f>AVERAGE(CY148,DB148:DF148,DI148)</f>
        <v>5.7142857142857144</v>
      </c>
      <c r="DK148" s="1">
        <v>46.67</v>
      </c>
      <c r="DL148" s="1">
        <v>0</v>
      </c>
      <c r="DM148" s="1">
        <f>MAX(DK148:DL148)</f>
        <v>46.67</v>
      </c>
      <c r="DN148" s="29">
        <v>0</v>
      </c>
      <c r="DO148" s="29">
        <v>0</v>
      </c>
      <c r="DP148" s="29">
        <f>MAX(DN148:DO148)</f>
        <v>0</v>
      </c>
      <c r="DQ148" s="1">
        <v>0</v>
      </c>
      <c r="DR148" s="1">
        <v>0</v>
      </c>
      <c r="DS148" s="1">
        <f>MAX(DQ148:DR148)</f>
        <v>0</v>
      </c>
      <c r="DT148" s="29">
        <v>0</v>
      </c>
      <c r="DU148" s="29">
        <v>0</v>
      </c>
      <c r="DV148" s="29">
        <f>MAX(DT148:DU148)</f>
        <v>0</v>
      </c>
      <c r="DW148" s="15">
        <f>AVERAGE(DM148,DP148,DS148,DV148)</f>
        <v>11.6675</v>
      </c>
      <c r="DX148" s="1">
        <v>0</v>
      </c>
      <c r="DY148" s="1">
        <v>0</v>
      </c>
      <c r="DZ148" s="1">
        <f>MAX(DX148:DY148)</f>
        <v>0</v>
      </c>
      <c r="EA148" s="29">
        <v>0</v>
      </c>
      <c r="EB148" s="29">
        <v>0</v>
      </c>
      <c r="EC148" s="29">
        <f>MAX(EA148:EB148)</f>
        <v>0</v>
      </c>
      <c r="ED148" s="1">
        <v>0</v>
      </c>
      <c r="EE148" s="1">
        <v>0</v>
      </c>
      <c r="EF148" s="1">
        <f>MAX(ED148:EE148)</f>
        <v>0</v>
      </c>
      <c r="EG148" s="15">
        <f>AVERAGE(DZ148,EC148,EF148)</f>
        <v>0</v>
      </c>
      <c r="EH148" s="3">
        <v>0.25</v>
      </c>
      <c r="EI148" s="3">
        <v>0.2</v>
      </c>
      <c r="EJ148" s="3">
        <v>0.25</v>
      </c>
      <c r="EK148" s="3">
        <v>0.3</v>
      </c>
      <c r="EL148" s="25">
        <f>MIN(IF(C148="Yes",AQ148+CX148,0),100)</f>
        <v>31.5</v>
      </c>
      <c r="EM148" s="25">
        <f>IF(EQ148&lt;0,EL148+EQ148*-4,EL148)</f>
        <v>31.5</v>
      </c>
      <c r="EN148" s="25">
        <f>MIN(IF(C148="Yes",AQ148+DJ148,0), 100)</f>
        <v>7.2142857142857144</v>
      </c>
      <c r="EO148" s="25">
        <f>MIN(IF(C148="Yes",AQ148+DW148,0),100)</f>
        <v>13.1675</v>
      </c>
      <c r="EP148" s="25">
        <f>MIN(IF(C148="Yes",AQ148+EG148,0), 100)</f>
        <v>1.5</v>
      </c>
      <c r="EQ148" s="26">
        <f>EH148*EL148+EI148*EN148+EJ148*EO148+EK148*EP148</f>
        <v>13.059732142857143</v>
      </c>
      <c r="ER148" s="26">
        <f>EH148*EM148+EI148*EN148+EJ148*EO148+EK148*EP148</f>
        <v>13.059732142857143</v>
      </c>
    </row>
    <row r="149" spans="1:148" customFormat="1" x14ac:dyDescent="0.25">
      <c r="A149">
        <v>1402018051</v>
      </c>
      <c r="B149" t="s">
        <v>107</v>
      </c>
      <c r="C149" s="2" t="s">
        <v>108</v>
      </c>
      <c r="D149" s="6"/>
      <c r="E149" s="6"/>
      <c r="F149" s="7"/>
      <c r="G149" s="7"/>
      <c r="H149" s="6"/>
      <c r="I149" s="6">
        <v>1</v>
      </c>
      <c r="J149" s="7"/>
      <c r="K149" s="7"/>
      <c r="L149" s="6"/>
      <c r="M149" s="8"/>
      <c r="N149" s="7"/>
      <c r="O149" s="7"/>
      <c r="P149" s="6"/>
      <c r="Q149" s="8"/>
      <c r="R149" s="7"/>
      <c r="S149" s="7"/>
      <c r="T149" s="6"/>
      <c r="U149" s="6"/>
      <c r="V149" s="7"/>
      <c r="W149" s="7"/>
      <c r="X149" s="6"/>
      <c r="Y149" s="6"/>
      <c r="Z149" s="7"/>
      <c r="AA149" s="7"/>
      <c r="AB149" s="6"/>
      <c r="AC149" s="6"/>
      <c r="AD149" s="7"/>
      <c r="AE149" s="8"/>
      <c r="AF149" s="10">
        <v>14</v>
      </c>
      <c r="AG149" s="10">
        <v>10</v>
      </c>
      <c r="AH149" s="10">
        <f>COUNT(D149:AE149)</f>
        <v>1</v>
      </c>
      <c r="AI149" s="22">
        <f>IF(C149="Yes",(AF149-AH149+(CX149-50)/AG149)/AF149,0)</f>
        <v>0.8571428571428571</v>
      </c>
      <c r="AJ149" s="11">
        <f>SUM(D149:AE149)</f>
        <v>1</v>
      </c>
      <c r="AK149" s="10">
        <f>MAX(AJ149-AL149-AM149,0)*-1</f>
        <v>0</v>
      </c>
      <c r="AL149" s="10">
        <v>10</v>
      </c>
      <c r="AM149" s="10">
        <v>3</v>
      </c>
      <c r="AN149" s="7">
        <f>AJ149+AK149+AO149</f>
        <v>1</v>
      </c>
      <c r="AO149" s="6"/>
      <c r="AP149" s="3">
        <v>0.5</v>
      </c>
      <c r="AQ149" s="15">
        <f>MIN(AN149,AL149)*AP149</f>
        <v>0.5</v>
      </c>
      <c r="AR149" s="6">
        <v>0</v>
      </c>
      <c r="AS149" s="6">
        <v>0</v>
      </c>
      <c r="AT149" s="6">
        <v>-5</v>
      </c>
      <c r="AU149" s="6">
        <v>0</v>
      </c>
      <c r="AV149" s="7"/>
      <c r="AW149" s="7">
        <v>0</v>
      </c>
      <c r="AX149" s="7"/>
      <c r="AY149" s="7">
        <v>0</v>
      </c>
      <c r="AZ149" s="6"/>
      <c r="BA149" s="6">
        <v>0</v>
      </c>
      <c r="BB149" s="6"/>
      <c r="BC149" s="6">
        <v>0</v>
      </c>
      <c r="BD149" s="7"/>
      <c r="BE149" s="7">
        <f>IF(DM149&gt;=70, 5, 0)</f>
        <v>0</v>
      </c>
      <c r="BF149" s="7"/>
      <c r="BG149" s="7"/>
      <c r="BH149" s="7">
        <v>0</v>
      </c>
      <c r="BI149" s="6"/>
      <c r="BJ149" s="6">
        <f>IF(DZ149&gt;=70, 6, 0)</f>
        <v>0</v>
      </c>
      <c r="BK149" s="6">
        <v>-5</v>
      </c>
      <c r="BL149" s="7"/>
      <c r="BM149" s="7"/>
      <c r="BN149" s="7"/>
      <c r="BO149" s="6"/>
      <c r="BP149" s="6">
        <f>IF(EC149&gt;=70, 6, 0)</f>
        <v>0</v>
      </c>
      <c r="BQ149" s="6"/>
      <c r="BR149" s="7"/>
      <c r="BS149" s="7"/>
      <c r="BT149" s="7"/>
      <c r="BU149" s="6"/>
      <c r="BV149" s="6">
        <f>IF(DP149&gt;=70, 5, 0)</f>
        <v>0</v>
      </c>
      <c r="BW149" s="6"/>
      <c r="BX149" s="6"/>
      <c r="BY149" s="6"/>
      <c r="BZ149" s="7"/>
      <c r="CA149" s="7"/>
      <c r="CB149" s="7"/>
      <c r="CC149" s="6"/>
      <c r="CD149" s="6">
        <f>IF(DS149&gt;=70, 5, 0)</f>
        <v>0</v>
      </c>
      <c r="CE149" s="6"/>
      <c r="CF149" s="6"/>
      <c r="CG149" s="6"/>
      <c r="CH149" s="7"/>
      <c r="CI149" s="7"/>
      <c r="CJ149" s="7"/>
      <c r="CK149" s="6"/>
      <c r="CL149" s="6">
        <f>IF(DV149&gt;=70, 5, 0)</f>
        <v>0</v>
      </c>
      <c r="CM149" s="6"/>
      <c r="CN149" s="6"/>
      <c r="CO149" s="6"/>
      <c r="CP149" s="7"/>
      <c r="CQ149" s="7">
        <f>IF(EF149&gt;=70, 6, 0)</f>
        <v>0</v>
      </c>
      <c r="CR149" s="7"/>
      <c r="CS149" s="6"/>
      <c r="CT149" s="7"/>
      <c r="CU149" s="6"/>
      <c r="CV149" s="10">
        <f>SUM(AR149:CU149)</f>
        <v>-10</v>
      </c>
      <c r="CW149" s="10">
        <v>50</v>
      </c>
      <c r="CX149" s="17">
        <f>CV149+CW149</f>
        <v>40</v>
      </c>
      <c r="CY149" s="1">
        <v>0</v>
      </c>
      <c r="CZ149" s="18">
        <v>0</v>
      </c>
      <c r="DA149" s="18">
        <v>0</v>
      </c>
      <c r="DB149" s="29">
        <f>AVERAGE(CZ149:DA149)</f>
        <v>0</v>
      </c>
      <c r="DC149" s="1">
        <v>0</v>
      </c>
      <c r="DD149" s="29">
        <v>0</v>
      </c>
      <c r="DE149" s="1">
        <v>0</v>
      </c>
      <c r="DF149" s="29">
        <v>0</v>
      </c>
      <c r="DG149" s="18">
        <v>0</v>
      </c>
      <c r="DH149" s="18">
        <v>0</v>
      </c>
      <c r="DI149" s="1">
        <f>AVERAGE(DG149:DH149)</f>
        <v>0</v>
      </c>
      <c r="DJ149" s="15">
        <f>AVERAGE(CY149,DB149:DF149,DI149)</f>
        <v>0</v>
      </c>
      <c r="DK149" s="1">
        <v>40</v>
      </c>
      <c r="DL149" s="1">
        <v>0</v>
      </c>
      <c r="DM149" s="1">
        <f>MAX(DK149:DL149)</f>
        <v>40</v>
      </c>
      <c r="DN149" s="29">
        <v>0</v>
      </c>
      <c r="DO149" s="29">
        <v>0</v>
      </c>
      <c r="DP149" s="29">
        <f>MAX(DN149:DO149)</f>
        <v>0</v>
      </c>
      <c r="DQ149" s="1">
        <v>0</v>
      </c>
      <c r="DR149" s="1">
        <v>0</v>
      </c>
      <c r="DS149" s="1">
        <f>MAX(DQ149:DR149)</f>
        <v>0</v>
      </c>
      <c r="DT149" s="29">
        <v>0</v>
      </c>
      <c r="DU149" s="29">
        <v>0</v>
      </c>
      <c r="DV149" s="29">
        <f>MAX(DT149:DU149)</f>
        <v>0</v>
      </c>
      <c r="DW149" s="15">
        <f>AVERAGE(DM149,DP149,DS149,DV149)</f>
        <v>10</v>
      </c>
      <c r="DX149" s="1">
        <v>0</v>
      </c>
      <c r="DY149" s="1">
        <v>0</v>
      </c>
      <c r="DZ149" s="1">
        <f>MAX(DX149:DY149)</f>
        <v>0</v>
      </c>
      <c r="EA149" s="29">
        <v>0</v>
      </c>
      <c r="EB149" s="29">
        <v>0</v>
      </c>
      <c r="EC149" s="29">
        <f>MAX(EA149:EB149)</f>
        <v>0</v>
      </c>
      <c r="ED149" s="1">
        <v>0</v>
      </c>
      <c r="EE149" s="1">
        <v>0</v>
      </c>
      <c r="EF149" s="1">
        <f>MAX(ED149:EE149)</f>
        <v>0</v>
      </c>
      <c r="EG149" s="15">
        <f>AVERAGE(DZ149,EC149,EF149)</f>
        <v>0</v>
      </c>
      <c r="EH149" s="3">
        <v>0.25</v>
      </c>
      <c r="EI149" s="3">
        <v>0.2</v>
      </c>
      <c r="EJ149" s="3">
        <v>0.25</v>
      </c>
      <c r="EK149" s="3">
        <v>0.3</v>
      </c>
      <c r="EL149" s="25">
        <f>MIN(IF(C149="Yes",AQ149+CX149,0),100)</f>
        <v>40.5</v>
      </c>
      <c r="EM149" s="25">
        <f>IF(EQ149&lt;0,EL149+EQ149*-4,EL149)</f>
        <v>40.5</v>
      </c>
      <c r="EN149" s="25">
        <f>MIN(IF(C149="Yes",AQ149+DJ149,0), 100)</f>
        <v>0.5</v>
      </c>
      <c r="EO149" s="25">
        <f>MIN(IF(C149="Yes",AQ149+DW149,0),100)</f>
        <v>10.5</v>
      </c>
      <c r="EP149" s="25">
        <f>MIN(IF(C149="Yes",AQ149+EG149,0), 100)</f>
        <v>0.5</v>
      </c>
      <c r="EQ149" s="26">
        <f>EH149*EL149+EI149*EN149+EJ149*EO149+EK149*EP149</f>
        <v>13</v>
      </c>
      <c r="ER149" s="26">
        <f>EH149*EM149+EI149*EN149+EJ149*EO149+EK149*EP149</f>
        <v>13</v>
      </c>
    </row>
    <row r="150" spans="1:148" customFormat="1" x14ac:dyDescent="0.25">
      <c r="A150">
        <v>1402019025</v>
      </c>
      <c r="B150" t="s">
        <v>106</v>
      </c>
      <c r="C150" s="2" t="s">
        <v>108</v>
      </c>
      <c r="D150" s="6"/>
      <c r="E150" s="6"/>
      <c r="F150" s="7">
        <v>1</v>
      </c>
      <c r="G150" s="7"/>
      <c r="H150" s="6"/>
      <c r="I150" s="6"/>
      <c r="J150" s="7"/>
      <c r="K150" s="7"/>
      <c r="L150" s="6"/>
      <c r="M150" s="8"/>
      <c r="N150" s="7"/>
      <c r="O150" s="7"/>
      <c r="P150" s="6"/>
      <c r="Q150" s="8"/>
      <c r="R150" s="7"/>
      <c r="S150" s="7"/>
      <c r="T150" s="6"/>
      <c r="U150" s="6"/>
      <c r="V150" s="7"/>
      <c r="W150" s="7"/>
      <c r="X150" s="6"/>
      <c r="Y150" s="6"/>
      <c r="Z150" s="7"/>
      <c r="AA150" s="7"/>
      <c r="AB150" s="6"/>
      <c r="AC150" s="6"/>
      <c r="AD150" s="7"/>
      <c r="AE150" s="8"/>
      <c r="AF150" s="10">
        <v>14</v>
      </c>
      <c r="AG150" s="10">
        <v>10</v>
      </c>
      <c r="AH150" s="10">
        <f>COUNT(D150:AE150)</f>
        <v>1</v>
      </c>
      <c r="AI150" s="22">
        <f>IF(C150="Yes",(AF150-AH150+(CX150-50)/AG150)/AF150,0)</f>
        <v>0.87857142857142867</v>
      </c>
      <c r="AJ150" s="11">
        <f>SUM(D150:AE150)</f>
        <v>1</v>
      </c>
      <c r="AK150" s="10">
        <f>MAX(AJ150-AL150-AM150,0)*-1</f>
        <v>0</v>
      </c>
      <c r="AL150" s="10">
        <v>10</v>
      </c>
      <c r="AM150" s="10">
        <v>3</v>
      </c>
      <c r="AN150" s="7">
        <f>AJ150+AK150+AO150</f>
        <v>1</v>
      </c>
      <c r="AO150" s="6"/>
      <c r="AP150" s="3">
        <v>0.5</v>
      </c>
      <c r="AQ150" s="15">
        <f>MIN(AN150,AL150)*AP150</f>
        <v>0.5</v>
      </c>
      <c r="AR150" s="6">
        <v>0</v>
      </c>
      <c r="AS150" s="6">
        <v>0</v>
      </c>
      <c r="AT150" s="6">
        <v>3</v>
      </c>
      <c r="AU150" s="6">
        <v>0</v>
      </c>
      <c r="AV150" s="7"/>
      <c r="AW150" s="7">
        <v>0</v>
      </c>
      <c r="AX150" s="7"/>
      <c r="AY150" s="7">
        <v>0</v>
      </c>
      <c r="AZ150" s="6"/>
      <c r="BA150" s="6">
        <v>0</v>
      </c>
      <c r="BB150" s="6"/>
      <c r="BC150" s="6">
        <v>-5</v>
      </c>
      <c r="BD150" s="7"/>
      <c r="BE150" s="7">
        <f>IF(DM150&gt;=70, 5, 0)</f>
        <v>0</v>
      </c>
      <c r="BF150" s="7"/>
      <c r="BG150" s="7"/>
      <c r="BH150" s="7">
        <v>-5</v>
      </c>
      <c r="BI150" s="6"/>
      <c r="BJ150" s="6">
        <f>IF(DZ150&gt;=70, 6, 0)</f>
        <v>0</v>
      </c>
      <c r="BK150" s="6">
        <v>0</v>
      </c>
      <c r="BL150" s="7"/>
      <c r="BM150" s="7"/>
      <c r="BN150" s="7"/>
      <c r="BO150" s="6"/>
      <c r="BP150" s="6">
        <f>IF(EC150&gt;=70, 6, 0)</f>
        <v>0</v>
      </c>
      <c r="BQ150" s="6"/>
      <c r="BR150" s="7"/>
      <c r="BS150" s="7"/>
      <c r="BT150" s="7"/>
      <c r="BU150" s="6"/>
      <c r="BV150" s="6">
        <f>IF(DP150&gt;=70, 5, 0)</f>
        <v>0</v>
      </c>
      <c r="BW150" s="6"/>
      <c r="BX150" s="6"/>
      <c r="BY150" s="6"/>
      <c r="BZ150" s="7"/>
      <c r="CA150" s="7"/>
      <c r="CB150" s="7"/>
      <c r="CC150" s="6"/>
      <c r="CD150" s="6">
        <f>IF(DS150&gt;=70, 5, 0)</f>
        <v>0</v>
      </c>
      <c r="CE150" s="6"/>
      <c r="CF150" s="6"/>
      <c r="CG150" s="6"/>
      <c r="CH150" s="7"/>
      <c r="CI150" s="7"/>
      <c r="CJ150" s="7"/>
      <c r="CK150" s="6"/>
      <c r="CL150" s="6">
        <f>IF(DV150&gt;=70, 5, 0)</f>
        <v>0</v>
      </c>
      <c r="CM150" s="6"/>
      <c r="CN150" s="6"/>
      <c r="CO150" s="6"/>
      <c r="CP150" s="7"/>
      <c r="CQ150" s="7">
        <f>IF(EF150&gt;=70, 6, 0)</f>
        <v>0</v>
      </c>
      <c r="CR150" s="7"/>
      <c r="CS150" s="6"/>
      <c r="CT150" s="7"/>
      <c r="CU150" s="6"/>
      <c r="CV150" s="10">
        <f>SUM(AR150:CU150)</f>
        <v>-7</v>
      </c>
      <c r="CW150" s="10">
        <v>50</v>
      </c>
      <c r="CX150" s="17">
        <f>CV150+CW150</f>
        <v>43</v>
      </c>
      <c r="CY150" s="1">
        <v>54.29</v>
      </c>
      <c r="CZ150" s="18">
        <v>0</v>
      </c>
      <c r="DA150" s="18">
        <v>0</v>
      </c>
      <c r="DB150" s="29">
        <f>AVERAGE(CZ150:DA150)</f>
        <v>0</v>
      </c>
      <c r="DC150" s="1">
        <v>0</v>
      </c>
      <c r="DD150" s="29">
        <v>0</v>
      </c>
      <c r="DE150" s="1">
        <v>0</v>
      </c>
      <c r="DF150" s="29">
        <v>0</v>
      </c>
      <c r="DG150" s="18">
        <v>0</v>
      </c>
      <c r="DH150" s="18">
        <v>0</v>
      </c>
      <c r="DI150" s="1">
        <f>AVERAGE(DG150:DH150)</f>
        <v>0</v>
      </c>
      <c r="DJ150" s="15">
        <f>AVERAGE(CY150,DB150:DF150,DI150)</f>
        <v>7.7557142857142853</v>
      </c>
      <c r="DK150" s="1">
        <v>0</v>
      </c>
      <c r="DL150" s="1">
        <v>0</v>
      </c>
      <c r="DM150" s="1">
        <f>MAX(DK150:DL150)</f>
        <v>0</v>
      </c>
      <c r="DN150" s="29">
        <v>0</v>
      </c>
      <c r="DO150" s="29">
        <v>0</v>
      </c>
      <c r="DP150" s="29">
        <f>MAX(DN150:DO150)</f>
        <v>0</v>
      </c>
      <c r="DQ150" s="1">
        <v>0</v>
      </c>
      <c r="DR150" s="1">
        <v>0</v>
      </c>
      <c r="DS150" s="1">
        <f>MAX(DQ150:DR150)</f>
        <v>0</v>
      </c>
      <c r="DT150" s="29">
        <v>0</v>
      </c>
      <c r="DU150" s="29">
        <v>0</v>
      </c>
      <c r="DV150" s="29">
        <f>MAX(DT150:DU150)</f>
        <v>0</v>
      </c>
      <c r="DW150" s="15">
        <f>AVERAGE(DM150,DP150,DS150,DV150)</f>
        <v>0</v>
      </c>
      <c r="DX150" s="1">
        <v>0</v>
      </c>
      <c r="DY150" s="1">
        <v>0</v>
      </c>
      <c r="DZ150" s="1">
        <f>MAX(DX150:DY150)</f>
        <v>0</v>
      </c>
      <c r="EA150" s="29">
        <v>0</v>
      </c>
      <c r="EB150" s="29">
        <v>0</v>
      </c>
      <c r="EC150" s="29">
        <f>MAX(EA150:EB150)</f>
        <v>0</v>
      </c>
      <c r="ED150" s="1">
        <v>0</v>
      </c>
      <c r="EE150" s="1">
        <v>0</v>
      </c>
      <c r="EF150" s="1">
        <f>MAX(ED150:EE150)</f>
        <v>0</v>
      </c>
      <c r="EG150" s="15">
        <f>AVERAGE(DZ150,EC150,EF150)</f>
        <v>0</v>
      </c>
      <c r="EH150" s="3">
        <v>0.25</v>
      </c>
      <c r="EI150" s="3">
        <v>0.2</v>
      </c>
      <c r="EJ150" s="3">
        <v>0.25</v>
      </c>
      <c r="EK150" s="3">
        <v>0.3</v>
      </c>
      <c r="EL150" s="25">
        <f>MIN(IF(C150="Yes",AQ150+CX150,0),100)</f>
        <v>43.5</v>
      </c>
      <c r="EM150" s="25">
        <f>IF(EQ150&lt;0,EL150+EQ150*-4,EL150)</f>
        <v>43.5</v>
      </c>
      <c r="EN150" s="25">
        <f>MIN(IF(C150="Yes",AQ150+DJ150,0), 100)</f>
        <v>8.2557142857142853</v>
      </c>
      <c r="EO150" s="25">
        <f>MIN(IF(C150="Yes",AQ150+DW150,0),100)</f>
        <v>0.5</v>
      </c>
      <c r="EP150" s="25">
        <f>MIN(IF(C150="Yes",AQ150+EG150,0), 100)</f>
        <v>0.5</v>
      </c>
      <c r="EQ150" s="26">
        <f>EH150*EL150+EI150*EN150+EJ150*EO150+EK150*EP150</f>
        <v>12.801142857142858</v>
      </c>
      <c r="ER150" s="26">
        <f>EH150*EM150+EI150*EN150+EJ150*EO150+EK150*EP150</f>
        <v>12.801142857142858</v>
      </c>
    </row>
    <row r="151" spans="1:148" customFormat="1" x14ac:dyDescent="0.25">
      <c r="A151">
        <v>1402018032</v>
      </c>
      <c r="B151" t="s">
        <v>107</v>
      </c>
      <c r="C151" s="2" t="s">
        <v>108</v>
      </c>
      <c r="D151" s="6"/>
      <c r="E151" s="6"/>
      <c r="F151" s="7"/>
      <c r="G151" s="7"/>
      <c r="H151" s="6">
        <v>0</v>
      </c>
      <c r="I151" s="6"/>
      <c r="J151" s="7"/>
      <c r="K151" s="7"/>
      <c r="L151" s="6"/>
      <c r="M151" s="8"/>
      <c r="N151" s="7"/>
      <c r="O151" s="7"/>
      <c r="P151" s="6"/>
      <c r="Q151" s="8"/>
      <c r="R151" s="7"/>
      <c r="S151" s="7"/>
      <c r="T151" s="6"/>
      <c r="U151" s="6"/>
      <c r="V151" s="7"/>
      <c r="W151" s="7"/>
      <c r="X151" s="6"/>
      <c r="Y151" s="6"/>
      <c r="Z151" s="7"/>
      <c r="AA151" s="7"/>
      <c r="AB151" s="6"/>
      <c r="AC151" s="6"/>
      <c r="AD151" s="7"/>
      <c r="AE151" s="8"/>
      <c r="AF151" s="10">
        <v>14</v>
      </c>
      <c r="AG151" s="10">
        <v>10</v>
      </c>
      <c r="AH151" s="10">
        <f>COUNT(D151:AE151)</f>
        <v>1</v>
      </c>
      <c r="AI151" s="22">
        <f>IF(C151="Yes",(AF151-AH151+(CX151-50)/AG151)/AF151,0)</f>
        <v>0.87857142857142867</v>
      </c>
      <c r="AJ151" s="11">
        <f>SUM(D151:AE151)</f>
        <v>0</v>
      </c>
      <c r="AK151" s="10">
        <f>MAX(AJ151-AL151-AM151,0)*-1</f>
        <v>0</v>
      </c>
      <c r="AL151" s="10">
        <v>10</v>
      </c>
      <c r="AM151" s="10">
        <v>3</v>
      </c>
      <c r="AN151" s="7">
        <f>AJ151+AK151+AO151</f>
        <v>0</v>
      </c>
      <c r="AO151" s="6"/>
      <c r="AP151" s="3">
        <v>0.5</v>
      </c>
      <c r="AQ151" s="15">
        <f>MIN(AN151,AL151)*AP151</f>
        <v>0</v>
      </c>
      <c r="AR151" s="6">
        <v>0</v>
      </c>
      <c r="AS151" s="6">
        <v>0</v>
      </c>
      <c r="AT151" s="6">
        <v>0</v>
      </c>
      <c r="AU151" s="6">
        <v>0</v>
      </c>
      <c r="AV151" s="7">
        <v>-5</v>
      </c>
      <c r="AW151" s="7">
        <v>0</v>
      </c>
      <c r="AX151" s="7"/>
      <c r="AY151" s="7">
        <v>0</v>
      </c>
      <c r="AZ151" s="6"/>
      <c r="BA151" s="6">
        <v>3</v>
      </c>
      <c r="BB151" s="6"/>
      <c r="BC151" s="6">
        <v>0</v>
      </c>
      <c r="BD151" s="7"/>
      <c r="BE151" s="7">
        <f>IF(DM151&gt;=70, 5, 0)</f>
        <v>0</v>
      </c>
      <c r="BF151" s="7"/>
      <c r="BG151" s="7"/>
      <c r="BH151" s="7">
        <v>-5</v>
      </c>
      <c r="BI151" s="6"/>
      <c r="BJ151" s="6">
        <f>IF(DZ151&gt;=70, 6, 0)</f>
        <v>0</v>
      </c>
      <c r="BK151" s="6">
        <v>0</v>
      </c>
      <c r="BL151" s="7"/>
      <c r="BM151" s="7"/>
      <c r="BN151" s="7"/>
      <c r="BO151" s="6"/>
      <c r="BP151" s="6">
        <f>IF(EC151&gt;=70, 6, 0)</f>
        <v>0</v>
      </c>
      <c r="BQ151" s="6"/>
      <c r="BR151" s="7"/>
      <c r="BS151" s="7"/>
      <c r="BT151" s="7"/>
      <c r="BU151" s="6"/>
      <c r="BV151" s="6">
        <f>IF(DP151&gt;=70, 5, 0)</f>
        <v>0</v>
      </c>
      <c r="BW151" s="6"/>
      <c r="BX151" s="6"/>
      <c r="BY151" s="6"/>
      <c r="BZ151" s="7"/>
      <c r="CA151" s="7"/>
      <c r="CB151" s="7"/>
      <c r="CC151" s="6"/>
      <c r="CD151" s="6">
        <f>IF(DS151&gt;=70, 5, 0)</f>
        <v>0</v>
      </c>
      <c r="CE151" s="6"/>
      <c r="CF151" s="6"/>
      <c r="CG151" s="6"/>
      <c r="CH151" s="7"/>
      <c r="CI151" s="7"/>
      <c r="CJ151" s="7"/>
      <c r="CK151" s="6"/>
      <c r="CL151" s="6">
        <f>IF(DV151&gt;=70, 5, 0)</f>
        <v>0</v>
      </c>
      <c r="CM151" s="6"/>
      <c r="CN151" s="6"/>
      <c r="CO151" s="6"/>
      <c r="CP151" s="7"/>
      <c r="CQ151" s="7">
        <f>IF(EF151&gt;=70, 6, 0)</f>
        <v>0</v>
      </c>
      <c r="CR151" s="7"/>
      <c r="CS151" s="6"/>
      <c r="CT151" s="7"/>
      <c r="CU151" s="6"/>
      <c r="CV151" s="10">
        <f>SUM(AR151:CU151)</f>
        <v>-7</v>
      </c>
      <c r="CW151" s="10">
        <v>50</v>
      </c>
      <c r="CX151" s="17">
        <f>CV151+CW151</f>
        <v>43</v>
      </c>
      <c r="CY151" s="1">
        <v>68.569999999999993</v>
      </c>
      <c r="CZ151" s="18">
        <v>0</v>
      </c>
      <c r="DA151" s="18">
        <v>0</v>
      </c>
      <c r="DB151" s="29">
        <f>AVERAGE(CZ151:DA151)</f>
        <v>0</v>
      </c>
      <c r="DC151" s="1">
        <v>0</v>
      </c>
      <c r="DD151" s="29">
        <v>0</v>
      </c>
      <c r="DE151" s="1">
        <v>0</v>
      </c>
      <c r="DF151" s="29">
        <v>0</v>
      </c>
      <c r="DG151" s="18">
        <v>0</v>
      </c>
      <c r="DH151" s="18">
        <v>0</v>
      </c>
      <c r="DI151" s="1">
        <f>AVERAGE(DG151:DH151)</f>
        <v>0</v>
      </c>
      <c r="DJ151" s="15">
        <f>AVERAGE(CY151,DB151:DF151,DI151)</f>
        <v>9.7957142857142845</v>
      </c>
      <c r="DK151" s="1">
        <v>0</v>
      </c>
      <c r="DL151" s="1">
        <v>0</v>
      </c>
      <c r="DM151" s="1">
        <f>MAX(DK151:DL151)</f>
        <v>0</v>
      </c>
      <c r="DN151" s="29">
        <v>0</v>
      </c>
      <c r="DO151" s="29">
        <v>0</v>
      </c>
      <c r="DP151" s="29">
        <f>MAX(DN151:DO151)</f>
        <v>0</v>
      </c>
      <c r="DQ151" s="1">
        <v>0</v>
      </c>
      <c r="DR151" s="1">
        <v>0</v>
      </c>
      <c r="DS151" s="1">
        <f>MAX(DQ151:DR151)</f>
        <v>0</v>
      </c>
      <c r="DT151" s="29">
        <v>0</v>
      </c>
      <c r="DU151" s="29">
        <v>0</v>
      </c>
      <c r="DV151" s="29">
        <f>MAX(DT151:DU151)</f>
        <v>0</v>
      </c>
      <c r="DW151" s="15">
        <f>AVERAGE(DM151,DP151,DS151,DV151)</f>
        <v>0</v>
      </c>
      <c r="DX151" s="1">
        <v>0</v>
      </c>
      <c r="DY151" s="1">
        <v>0</v>
      </c>
      <c r="DZ151" s="1">
        <f>MAX(DX151:DY151)</f>
        <v>0</v>
      </c>
      <c r="EA151" s="29">
        <v>0</v>
      </c>
      <c r="EB151" s="29">
        <v>0</v>
      </c>
      <c r="EC151" s="29">
        <f>MAX(EA151:EB151)</f>
        <v>0</v>
      </c>
      <c r="ED151" s="1">
        <v>0</v>
      </c>
      <c r="EE151" s="1">
        <v>0</v>
      </c>
      <c r="EF151" s="1">
        <f>MAX(ED151:EE151)</f>
        <v>0</v>
      </c>
      <c r="EG151" s="15">
        <f>AVERAGE(DZ151,EC151,EF151)</f>
        <v>0</v>
      </c>
      <c r="EH151" s="3">
        <v>0.25</v>
      </c>
      <c r="EI151" s="3">
        <v>0.2</v>
      </c>
      <c r="EJ151" s="3">
        <v>0.25</v>
      </c>
      <c r="EK151" s="3">
        <v>0.3</v>
      </c>
      <c r="EL151" s="25">
        <f>MIN(IF(C151="Yes",AQ151+CX151,0),100)</f>
        <v>43</v>
      </c>
      <c r="EM151" s="25">
        <f>IF(EQ151&lt;0,EL151+EQ151*-4,EL151)</f>
        <v>43</v>
      </c>
      <c r="EN151" s="25">
        <f>MIN(IF(C151="Yes",AQ151+DJ151,0), 100)</f>
        <v>9.7957142857142845</v>
      </c>
      <c r="EO151" s="25">
        <f>MIN(IF(C151="Yes",AQ151+DW151,0),100)</f>
        <v>0</v>
      </c>
      <c r="EP151" s="25">
        <f>MIN(IF(C151="Yes",AQ151+EG151,0), 100)</f>
        <v>0</v>
      </c>
      <c r="EQ151" s="26">
        <f>EH151*EL151+EI151*EN151+EJ151*EO151+EK151*EP151</f>
        <v>12.709142857142858</v>
      </c>
      <c r="ER151" s="26">
        <f>EH151*EM151+EI151*EN151+EJ151*EO151+EK151*EP151</f>
        <v>12.709142857142858</v>
      </c>
    </row>
    <row r="152" spans="1:148" customFormat="1" x14ac:dyDescent="0.25">
      <c r="A152">
        <v>1402019044</v>
      </c>
      <c r="B152" t="s">
        <v>106</v>
      </c>
      <c r="C152" s="2" t="s">
        <v>108</v>
      </c>
      <c r="D152" s="6"/>
      <c r="E152" s="6"/>
      <c r="F152" s="7"/>
      <c r="G152" s="7">
        <v>1</v>
      </c>
      <c r="H152" s="6"/>
      <c r="I152" s="6"/>
      <c r="J152" s="7"/>
      <c r="K152" s="7"/>
      <c r="L152" s="6"/>
      <c r="M152" s="8"/>
      <c r="N152" s="7"/>
      <c r="O152" s="7"/>
      <c r="P152" s="6"/>
      <c r="Q152" s="8"/>
      <c r="R152" s="7"/>
      <c r="S152" s="7"/>
      <c r="T152" s="6"/>
      <c r="U152" s="6"/>
      <c r="V152" s="7"/>
      <c r="W152" s="7"/>
      <c r="X152" s="6"/>
      <c r="Y152" s="6"/>
      <c r="Z152" s="7"/>
      <c r="AA152" s="7"/>
      <c r="AB152" s="6"/>
      <c r="AC152" s="6"/>
      <c r="AD152" s="7"/>
      <c r="AE152" s="8"/>
      <c r="AF152" s="10">
        <v>14</v>
      </c>
      <c r="AG152" s="10">
        <v>10</v>
      </c>
      <c r="AH152" s="10">
        <f>COUNT(D152:AE152)</f>
        <v>1</v>
      </c>
      <c r="AI152" s="22">
        <f>IF(C152="Yes",(AF152-AH152+(CX152-50)/AG152)/AF152,0)</f>
        <v>0.8214285714285714</v>
      </c>
      <c r="AJ152" s="11">
        <f>SUM(D152:AE152)</f>
        <v>1</v>
      </c>
      <c r="AK152" s="10">
        <f>MAX(AJ152-AL152-AM152,0)*-1</f>
        <v>0</v>
      </c>
      <c r="AL152" s="10">
        <v>10</v>
      </c>
      <c r="AM152" s="10">
        <v>3</v>
      </c>
      <c r="AN152" s="7">
        <f>AJ152+AK152+AO152</f>
        <v>1</v>
      </c>
      <c r="AO152" s="6"/>
      <c r="AP152" s="3">
        <v>0.5</v>
      </c>
      <c r="AQ152" s="15">
        <f>MIN(AN152,AL152)*AP152</f>
        <v>0.5</v>
      </c>
      <c r="AR152" s="6">
        <v>0</v>
      </c>
      <c r="AS152" s="6">
        <v>0</v>
      </c>
      <c r="AT152" s="6">
        <v>0</v>
      </c>
      <c r="AU152" s="6">
        <v>0</v>
      </c>
      <c r="AV152" s="7"/>
      <c r="AW152" s="7">
        <v>0</v>
      </c>
      <c r="AX152" s="7"/>
      <c r="AY152" s="7">
        <v>0</v>
      </c>
      <c r="AZ152" s="6"/>
      <c r="BA152" s="6">
        <v>0</v>
      </c>
      <c r="BB152" s="6"/>
      <c r="BC152" s="6">
        <v>-5</v>
      </c>
      <c r="BD152" s="7"/>
      <c r="BE152" s="7">
        <f>IF(DM152&gt;=70, 5, 0)</f>
        <v>0</v>
      </c>
      <c r="BF152" s="7"/>
      <c r="BG152" s="7"/>
      <c r="BH152" s="7">
        <v>-5</v>
      </c>
      <c r="BI152" s="6"/>
      <c r="BJ152" s="6">
        <f>IF(DZ152&gt;=70, 6, 0)</f>
        <v>0</v>
      </c>
      <c r="BK152" s="6">
        <v>-5</v>
      </c>
      <c r="BL152" s="7"/>
      <c r="BM152" s="7"/>
      <c r="BN152" s="7"/>
      <c r="BO152" s="6"/>
      <c r="BP152" s="6">
        <f>IF(EC152&gt;=70, 6, 0)</f>
        <v>0</v>
      </c>
      <c r="BQ152" s="6"/>
      <c r="BR152" s="7"/>
      <c r="BS152" s="7"/>
      <c r="BT152" s="7"/>
      <c r="BU152" s="6"/>
      <c r="BV152" s="6">
        <f>IF(DP152&gt;=70, 5, 0)</f>
        <v>0</v>
      </c>
      <c r="BW152" s="6"/>
      <c r="BX152" s="6"/>
      <c r="BY152" s="6"/>
      <c r="BZ152" s="7"/>
      <c r="CA152" s="7"/>
      <c r="CB152" s="7"/>
      <c r="CC152" s="6"/>
      <c r="CD152" s="6">
        <f>IF(DS152&gt;=70, 5, 0)</f>
        <v>0</v>
      </c>
      <c r="CE152" s="6"/>
      <c r="CF152" s="6"/>
      <c r="CG152" s="6"/>
      <c r="CH152" s="7"/>
      <c r="CI152" s="7"/>
      <c r="CJ152" s="7"/>
      <c r="CK152" s="6"/>
      <c r="CL152" s="6">
        <f>IF(DV152&gt;=70, 5, 0)</f>
        <v>0</v>
      </c>
      <c r="CM152" s="6"/>
      <c r="CN152" s="6"/>
      <c r="CO152" s="6"/>
      <c r="CP152" s="7"/>
      <c r="CQ152" s="7">
        <f>IF(EF152&gt;=70, 6, 0)</f>
        <v>0</v>
      </c>
      <c r="CR152" s="7"/>
      <c r="CS152" s="6"/>
      <c r="CT152" s="7"/>
      <c r="CU152" s="6"/>
      <c r="CV152" s="10">
        <f>SUM(AR152:CU152)</f>
        <v>-15</v>
      </c>
      <c r="CW152" s="10">
        <v>50</v>
      </c>
      <c r="CX152" s="17">
        <f>CV152+CW152</f>
        <v>35</v>
      </c>
      <c r="CY152" s="1">
        <v>74.290000000000006</v>
      </c>
      <c r="CZ152" s="18">
        <v>0</v>
      </c>
      <c r="DA152" s="18">
        <v>0</v>
      </c>
      <c r="DB152" s="29">
        <f>AVERAGE(CZ152:DA152)</f>
        <v>0</v>
      </c>
      <c r="DC152" s="1">
        <v>0</v>
      </c>
      <c r="DD152" s="29">
        <v>0</v>
      </c>
      <c r="DE152" s="1">
        <v>0</v>
      </c>
      <c r="DF152" s="29">
        <v>0</v>
      </c>
      <c r="DG152" s="18">
        <v>0</v>
      </c>
      <c r="DH152" s="18">
        <v>0</v>
      </c>
      <c r="DI152" s="1">
        <f>AVERAGE(DG152:DH152)</f>
        <v>0</v>
      </c>
      <c r="DJ152" s="15">
        <f>AVERAGE(CY152,DB152:DF152,DI152)</f>
        <v>10.612857142857143</v>
      </c>
      <c r="DK152" s="1">
        <v>0</v>
      </c>
      <c r="DL152" s="1">
        <v>0</v>
      </c>
      <c r="DM152" s="1">
        <f>MAX(DK152:DL152)</f>
        <v>0</v>
      </c>
      <c r="DN152" s="29">
        <v>0</v>
      </c>
      <c r="DO152" s="29">
        <v>0</v>
      </c>
      <c r="DP152" s="29">
        <f>MAX(DN152:DO152)</f>
        <v>0</v>
      </c>
      <c r="DQ152" s="1">
        <v>0</v>
      </c>
      <c r="DR152" s="1">
        <v>0</v>
      </c>
      <c r="DS152" s="1">
        <f>MAX(DQ152:DR152)</f>
        <v>0</v>
      </c>
      <c r="DT152" s="29">
        <v>0</v>
      </c>
      <c r="DU152" s="29">
        <v>0</v>
      </c>
      <c r="DV152" s="29">
        <f>MAX(DT152:DU152)</f>
        <v>0</v>
      </c>
      <c r="DW152" s="15">
        <f>AVERAGE(DM152,DP152,DS152,DV152)</f>
        <v>0</v>
      </c>
      <c r="DX152" s="1">
        <v>13.33</v>
      </c>
      <c r="DY152" s="1">
        <v>0</v>
      </c>
      <c r="DZ152" s="1">
        <f>MAX(DX152:DY152)</f>
        <v>13.33</v>
      </c>
      <c r="EA152" s="29">
        <v>0</v>
      </c>
      <c r="EB152" s="29">
        <v>0</v>
      </c>
      <c r="EC152" s="29">
        <f>MAX(EA152:EB152)</f>
        <v>0</v>
      </c>
      <c r="ED152" s="1">
        <v>0</v>
      </c>
      <c r="EE152" s="1">
        <v>0</v>
      </c>
      <c r="EF152" s="1">
        <f>MAX(ED152:EE152)</f>
        <v>0</v>
      </c>
      <c r="EG152" s="15">
        <f>AVERAGE(DZ152,EC152,EF152)</f>
        <v>4.4433333333333334</v>
      </c>
      <c r="EH152" s="3">
        <v>0.25</v>
      </c>
      <c r="EI152" s="3">
        <v>0.2</v>
      </c>
      <c r="EJ152" s="3">
        <v>0.25</v>
      </c>
      <c r="EK152" s="3">
        <v>0.3</v>
      </c>
      <c r="EL152" s="25">
        <f>MIN(IF(C152="Yes",AQ152+CX152,0),100)</f>
        <v>35.5</v>
      </c>
      <c r="EM152" s="25">
        <f>IF(EQ152&lt;0,EL152+EQ152*-4,EL152)</f>
        <v>35.5</v>
      </c>
      <c r="EN152" s="25">
        <f>MIN(IF(C152="Yes",AQ152+DJ152,0), 100)</f>
        <v>11.112857142857143</v>
      </c>
      <c r="EO152" s="25">
        <f>MIN(IF(C152="Yes",AQ152+DW152,0),100)</f>
        <v>0.5</v>
      </c>
      <c r="EP152" s="25">
        <f>MIN(IF(C152="Yes",AQ152+EG152,0), 100)</f>
        <v>4.9433333333333334</v>
      </c>
      <c r="EQ152" s="26">
        <f>EH152*EL152+EI152*EN152+EJ152*EO152+EK152*EP152</f>
        <v>12.70557142857143</v>
      </c>
      <c r="ER152" s="26">
        <f>EH152*EM152+EI152*EN152+EJ152*EO152+EK152*EP152</f>
        <v>12.70557142857143</v>
      </c>
    </row>
    <row r="153" spans="1:148" customFormat="1" x14ac:dyDescent="0.25">
      <c r="A153">
        <v>1402019120</v>
      </c>
      <c r="B153" t="s">
        <v>107</v>
      </c>
      <c r="C153" s="2" t="s">
        <v>108</v>
      </c>
      <c r="D153" s="6">
        <v>1</v>
      </c>
      <c r="E153" s="6"/>
      <c r="F153" s="7">
        <v>1</v>
      </c>
      <c r="G153" s="7"/>
      <c r="H153" s="6"/>
      <c r="I153" s="6"/>
      <c r="J153" s="7"/>
      <c r="K153" s="7"/>
      <c r="L153" s="6"/>
      <c r="M153" s="8"/>
      <c r="N153" s="7"/>
      <c r="O153" s="7"/>
      <c r="P153" s="6"/>
      <c r="Q153" s="8"/>
      <c r="R153" s="7"/>
      <c r="S153" s="7"/>
      <c r="T153" s="6"/>
      <c r="U153" s="6"/>
      <c r="V153" s="7"/>
      <c r="W153" s="7"/>
      <c r="X153" s="6"/>
      <c r="Y153" s="6"/>
      <c r="Z153" s="7"/>
      <c r="AA153" s="7"/>
      <c r="AB153" s="6"/>
      <c r="AC153" s="6"/>
      <c r="AD153" s="7"/>
      <c r="AE153" s="8"/>
      <c r="AF153" s="10">
        <v>14</v>
      </c>
      <c r="AG153" s="10">
        <v>10</v>
      </c>
      <c r="AH153" s="10">
        <f>COUNT(D153:AE153)</f>
        <v>2</v>
      </c>
      <c r="AI153" s="22">
        <f>IF(C153="Yes",(AF153-AH153+(CX153-50)/AG153)/AF153,0)</f>
        <v>0.7142857142857143</v>
      </c>
      <c r="AJ153" s="11">
        <f>SUM(D153:AE153)</f>
        <v>2</v>
      </c>
      <c r="AK153" s="10">
        <f>MAX(AJ153-AL153-AM153,0)*-1</f>
        <v>0</v>
      </c>
      <c r="AL153" s="10">
        <v>10</v>
      </c>
      <c r="AM153" s="10">
        <v>3</v>
      </c>
      <c r="AN153" s="7">
        <f>AJ153+AK153+AO153</f>
        <v>2</v>
      </c>
      <c r="AO153" s="6"/>
      <c r="AP153" s="3">
        <v>0.5</v>
      </c>
      <c r="AQ153" s="15">
        <f>MIN(AN153,AL153)*AP153</f>
        <v>1</v>
      </c>
      <c r="AR153" s="6">
        <v>0</v>
      </c>
      <c r="AS153" s="6">
        <v>0</v>
      </c>
      <c r="AT153" s="6">
        <v>0</v>
      </c>
      <c r="AU153" s="6">
        <v>0</v>
      </c>
      <c r="AV153" s="7"/>
      <c r="AW153" s="7">
        <v>0</v>
      </c>
      <c r="AX153" s="7"/>
      <c r="AY153" s="7">
        <v>0</v>
      </c>
      <c r="AZ153" s="6"/>
      <c r="BA153" s="6">
        <v>-5</v>
      </c>
      <c r="BB153" s="6"/>
      <c r="BC153" s="6">
        <v>-5</v>
      </c>
      <c r="BD153" s="7"/>
      <c r="BE153" s="7">
        <f>IF(DM153&gt;=70, 5, 0)</f>
        <v>0</v>
      </c>
      <c r="BF153" s="7"/>
      <c r="BG153" s="7"/>
      <c r="BH153" s="7">
        <v>-5</v>
      </c>
      <c r="BI153" s="6"/>
      <c r="BJ153" s="6">
        <f>IF(DZ153&gt;=70, 6, 0)</f>
        <v>0</v>
      </c>
      <c r="BK153" s="6">
        <v>-5</v>
      </c>
      <c r="BL153" s="7"/>
      <c r="BM153" s="7"/>
      <c r="BN153" s="7"/>
      <c r="BO153" s="6"/>
      <c r="BP153" s="6">
        <f>IF(EC153&gt;=70, 6, 0)</f>
        <v>0</v>
      </c>
      <c r="BQ153" s="6"/>
      <c r="BR153" s="7"/>
      <c r="BS153" s="7"/>
      <c r="BT153" s="7"/>
      <c r="BU153" s="6"/>
      <c r="BV153" s="6">
        <f>IF(DP153&gt;=70, 5, 0)</f>
        <v>0</v>
      </c>
      <c r="BW153" s="6"/>
      <c r="BX153" s="6"/>
      <c r="BY153" s="6"/>
      <c r="BZ153" s="7"/>
      <c r="CA153" s="7"/>
      <c r="CB153" s="7"/>
      <c r="CC153" s="6"/>
      <c r="CD153" s="6">
        <f>IF(DS153&gt;=70, 5, 0)</f>
        <v>0</v>
      </c>
      <c r="CE153" s="6"/>
      <c r="CF153" s="6"/>
      <c r="CG153" s="6"/>
      <c r="CH153" s="7"/>
      <c r="CI153" s="7"/>
      <c r="CJ153" s="7"/>
      <c r="CK153" s="6"/>
      <c r="CL153" s="6">
        <f>IF(DV153&gt;=70, 5, 0)</f>
        <v>0</v>
      </c>
      <c r="CM153" s="6"/>
      <c r="CN153" s="6"/>
      <c r="CO153" s="6"/>
      <c r="CP153" s="7"/>
      <c r="CQ153" s="7">
        <f>IF(EF153&gt;=70, 6, 0)</f>
        <v>0</v>
      </c>
      <c r="CR153" s="7"/>
      <c r="CS153" s="6"/>
      <c r="CT153" s="7"/>
      <c r="CU153" s="6"/>
      <c r="CV153" s="10">
        <f>SUM(AR153:CU153)</f>
        <v>-20</v>
      </c>
      <c r="CW153" s="10">
        <v>50</v>
      </c>
      <c r="CX153" s="17">
        <f>CV153+CW153</f>
        <v>30</v>
      </c>
      <c r="CY153" s="1">
        <v>82.86</v>
      </c>
      <c r="CZ153" s="18">
        <v>0</v>
      </c>
      <c r="DA153" s="18">
        <v>0</v>
      </c>
      <c r="DB153" s="29">
        <f>AVERAGE(CZ153:DA153)</f>
        <v>0</v>
      </c>
      <c r="DC153" s="1">
        <v>0</v>
      </c>
      <c r="DD153" s="29">
        <v>0</v>
      </c>
      <c r="DE153" s="1">
        <v>0</v>
      </c>
      <c r="DF153" s="29">
        <v>0</v>
      </c>
      <c r="DG153" s="18">
        <v>0</v>
      </c>
      <c r="DH153" s="18">
        <v>0</v>
      </c>
      <c r="DI153" s="1">
        <f>AVERAGE(DG153:DH153)</f>
        <v>0</v>
      </c>
      <c r="DJ153" s="15">
        <f>AVERAGE(CY153,DB153:DF153,DI153)</f>
        <v>11.837142857142856</v>
      </c>
      <c r="DK153" s="1">
        <v>26.67</v>
      </c>
      <c r="DL153" s="1">
        <v>0</v>
      </c>
      <c r="DM153" s="1">
        <f>MAX(DK153:DL153)</f>
        <v>26.67</v>
      </c>
      <c r="DN153" s="29">
        <v>0</v>
      </c>
      <c r="DO153" s="29">
        <v>0</v>
      </c>
      <c r="DP153" s="29">
        <f>MAX(DN153:DO153)</f>
        <v>0</v>
      </c>
      <c r="DQ153" s="1">
        <v>0</v>
      </c>
      <c r="DR153" s="1">
        <v>0</v>
      </c>
      <c r="DS153" s="1">
        <f>MAX(DQ153:DR153)</f>
        <v>0</v>
      </c>
      <c r="DT153" s="29">
        <v>0</v>
      </c>
      <c r="DU153" s="29">
        <v>0</v>
      </c>
      <c r="DV153" s="29">
        <f>MAX(DT153:DU153)</f>
        <v>0</v>
      </c>
      <c r="DW153" s="15">
        <f>AVERAGE(DM153,DP153,DS153,DV153)</f>
        <v>6.6675000000000004</v>
      </c>
      <c r="DX153" s="1">
        <v>0</v>
      </c>
      <c r="DY153" s="1">
        <v>0</v>
      </c>
      <c r="DZ153" s="1">
        <f>MAX(DX153:DY153)</f>
        <v>0</v>
      </c>
      <c r="EA153" s="29">
        <v>0</v>
      </c>
      <c r="EB153" s="29">
        <v>0</v>
      </c>
      <c r="EC153" s="29">
        <f>MAX(EA153:EB153)</f>
        <v>0</v>
      </c>
      <c r="ED153" s="1">
        <v>0</v>
      </c>
      <c r="EE153" s="1">
        <v>0</v>
      </c>
      <c r="EF153" s="1">
        <f>MAX(ED153:EE153)</f>
        <v>0</v>
      </c>
      <c r="EG153" s="15">
        <f>AVERAGE(DZ153,EC153,EF153)</f>
        <v>0</v>
      </c>
      <c r="EH153" s="3">
        <v>0.25</v>
      </c>
      <c r="EI153" s="3">
        <v>0.2</v>
      </c>
      <c r="EJ153" s="3">
        <v>0.25</v>
      </c>
      <c r="EK153" s="3">
        <v>0.3</v>
      </c>
      <c r="EL153" s="25">
        <f>MIN(IF(C153="Yes",AQ153+CX153,0),100)</f>
        <v>31</v>
      </c>
      <c r="EM153" s="25">
        <f>IF(EQ153&lt;0,EL153+EQ153*-4,EL153)</f>
        <v>31</v>
      </c>
      <c r="EN153" s="25">
        <f>MIN(IF(C153="Yes",AQ153+DJ153,0), 100)</f>
        <v>12.837142857142856</v>
      </c>
      <c r="EO153" s="25">
        <f>MIN(IF(C153="Yes",AQ153+DW153,0),100)</f>
        <v>7.6675000000000004</v>
      </c>
      <c r="EP153" s="25">
        <f>MIN(IF(C153="Yes",AQ153+EG153,0), 100)</f>
        <v>1</v>
      </c>
      <c r="EQ153" s="26">
        <f>EH153*EL153+EI153*EN153+EJ153*EO153+EK153*EP153</f>
        <v>12.534303571428573</v>
      </c>
      <c r="ER153" s="26">
        <f>EH153*EM153+EI153*EN153+EJ153*EO153+EK153*EP153</f>
        <v>12.534303571428573</v>
      </c>
    </row>
    <row r="154" spans="1:148" customFormat="1" x14ac:dyDescent="0.25">
      <c r="A154">
        <v>1402018075</v>
      </c>
      <c r="B154" t="s">
        <v>107</v>
      </c>
      <c r="C154" s="2" t="s">
        <v>108</v>
      </c>
      <c r="D154" s="6"/>
      <c r="E154" s="6"/>
      <c r="F154" s="7"/>
      <c r="G154" s="7">
        <v>1</v>
      </c>
      <c r="H154" s="6"/>
      <c r="I154" s="6"/>
      <c r="J154" s="7"/>
      <c r="K154" s="7"/>
      <c r="L154" s="6"/>
      <c r="M154" s="8"/>
      <c r="N154" s="7"/>
      <c r="O154" s="7"/>
      <c r="P154" s="6"/>
      <c r="Q154" s="8"/>
      <c r="R154" s="7"/>
      <c r="S154" s="7"/>
      <c r="T154" s="6"/>
      <c r="U154" s="6"/>
      <c r="V154" s="7"/>
      <c r="W154" s="7"/>
      <c r="X154" s="6"/>
      <c r="Y154" s="6"/>
      <c r="Z154" s="7"/>
      <c r="AA154" s="7"/>
      <c r="AB154" s="6"/>
      <c r="AC154" s="6"/>
      <c r="AD154" s="7"/>
      <c r="AE154" s="8"/>
      <c r="AF154" s="10">
        <v>14</v>
      </c>
      <c r="AG154" s="10">
        <v>10</v>
      </c>
      <c r="AH154" s="10">
        <f>COUNT(D154:AE154)</f>
        <v>1</v>
      </c>
      <c r="AI154" s="22">
        <f>IF(C154="Yes",(AF154-AH154+(CX154-50)/AG154)/AF154,0)</f>
        <v>0.87142857142857133</v>
      </c>
      <c r="AJ154" s="11">
        <f>SUM(D154:AE154)</f>
        <v>1</v>
      </c>
      <c r="AK154" s="10">
        <f>MAX(AJ154-AL154-AM154,0)*-1</f>
        <v>0</v>
      </c>
      <c r="AL154" s="10">
        <v>10</v>
      </c>
      <c r="AM154" s="10">
        <v>3</v>
      </c>
      <c r="AN154" s="7">
        <f>AJ154+AK154+AO154</f>
        <v>1</v>
      </c>
      <c r="AO154" s="6"/>
      <c r="AP154" s="3">
        <v>0.5</v>
      </c>
      <c r="AQ154" s="15">
        <f>MIN(AN154,AL154)*AP154</f>
        <v>0.5</v>
      </c>
      <c r="AR154" s="6">
        <v>0</v>
      </c>
      <c r="AS154" s="6">
        <v>0</v>
      </c>
      <c r="AT154" s="6">
        <v>2</v>
      </c>
      <c r="AU154" s="6">
        <v>0</v>
      </c>
      <c r="AV154" s="7"/>
      <c r="AW154" s="7">
        <v>0</v>
      </c>
      <c r="AX154" s="7"/>
      <c r="AY154" s="7">
        <v>-5</v>
      </c>
      <c r="AZ154" s="6"/>
      <c r="BA154" s="6">
        <v>0</v>
      </c>
      <c r="BB154" s="6"/>
      <c r="BC154" s="6">
        <v>0</v>
      </c>
      <c r="BD154" s="7"/>
      <c r="BE154" s="7">
        <f>IF(DM154&gt;=70, 5, 0)</f>
        <v>0</v>
      </c>
      <c r="BF154" s="7"/>
      <c r="BG154" s="7"/>
      <c r="BH154" s="7">
        <v>0</v>
      </c>
      <c r="BI154" s="6"/>
      <c r="BJ154" s="6">
        <f>IF(DZ154&gt;=70, 6, 0)</f>
        <v>0</v>
      </c>
      <c r="BK154" s="6">
        <v>-5</v>
      </c>
      <c r="BL154" s="7"/>
      <c r="BM154" s="7"/>
      <c r="BN154" s="7"/>
      <c r="BO154" s="6"/>
      <c r="BP154" s="6">
        <f>IF(EC154&gt;=70, 6, 0)</f>
        <v>0</v>
      </c>
      <c r="BQ154" s="6"/>
      <c r="BR154" s="7"/>
      <c r="BS154" s="7"/>
      <c r="BT154" s="7"/>
      <c r="BU154" s="6"/>
      <c r="BV154" s="6">
        <f>IF(DP154&gt;=70, 5, 0)</f>
        <v>0</v>
      </c>
      <c r="BW154" s="6"/>
      <c r="BX154" s="6"/>
      <c r="BY154" s="6"/>
      <c r="BZ154" s="7"/>
      <c r="CA154" s="7"/>
      <c r="CB154" s="7"/>
      <c r="CC154" s="6"/>
      <c r="CD154" s="6">
        <f>IF(DS154&gt;=70, 5, 0)</f>
        <v>0</v>
      </c>
      <c r="CE154" s="6"/>
      <c r="CF154" s="6"/>
      <c r="CG154" s="6"/>
      <c r="CH154" s="7"/>
      <c r="CI154" s="7"/>
      <c r="CJ154" s="7"/>
      <c r="CK154" s="6"/>
      <c r="CL154" s="6">
        <f>IF(DV154&gt;=70, 5, 0)</f>
        <v>0</v>
      </c>
      <c r="CM154" s="6"/>
      <c r="CN154" s="6"/>
      <c r="CO154" s="6"/>
      <c r="CP154" s="7"/>
      <c r="CQ154" s="7">
        <f>IF(EF154&gt;=70, 6, 0)</f>
        <v>0</v>
      </c>
      <c r="CR154" s="7"/>
      <c r="CS154" s="6"/>
      <c r="CT154" s="7"/>
      <c r="CU154" s="6"/>
      <c r="CV154" s="10">
        <f>SUM(AR154:CU154)</f>
        <v>-8</v>
      </c>
      <c r="CW154" s="10">
        <v>50</v>
      </c>
      <c r="CX154" s="17">
        <f>CV154+CW154</f>
        <v>42</v>
      </c>
      <c r="CY154" s="1">
        <v>20</v>
      </c>
      <c r="CZ154" s="18">
        <v>0</v>
      </c>
      <c r="DA154" s="18">
        <v>0</v>
      </c>
      <c r="DB154" s="29">
        <f>AVERAGE(CZ154:DA154)</f>
        <v>0</v>
      </c>
      <c r="DC154" s="1">
        <v>0</v>
      </c>
      <c r="DD154" s="29">
        <v>0</v>
      </c>
      <c r="DE154" s="1">
        <v>0</v>
      </c>
      <c r="DF154" s="29">
        <v>0</v>
      </c>
      <c r="DG154" s="18">
        <v>0</v>
      </c>
      <c r="DH154" s="18">
        <v>0</v>
      </c>
      <c r="DI154" s="1">
        <f>AVERAGE(DG154:DH154)</f>
        <v>0</v>
      </c>
      <c r="DJ154" s="15">
        <f>AVERAGE(CY154,DB154:DF154,DI154)</f>
        <v>2.8571428571428572</v>
      </c>
      <c r="DK154" s="1">
        <v>13.33</v>
      </c>
      <c r="DL154" s="1">
        <v>0</v>
      </c>
      <c r="DM154" s="1">
        <f>MAX(DK154:DL154)</f>
        <v>13.33</v>
      </c>
      <c r="DN154" s="29">
        <v>0</v>
      </c>
      <c r="DO154" s="29">
        <v>0</v>
      </c>
      <c r="DP154" s="29">
        <f>MAX(DN154:DO154)</f>
        <v>0</v>
      </c>
      <c r="DQ154" s="1">
        <v>0</v>
      </c>
      <c r="DR154" s="1">
        <v>0</v>
      </c>
      <c r="DS154" s="1">
        <f>MAX(DQ154:DR154)</f>
        <v>0</v>
      </c>
      <c r="DT154" s="29">
        <v>0</v>
      </c>
      <c r="DU154" s="29">
        <v>0</v>
      </c>
      <c r="DV154" s="29">
        <f>MAX(DT154:DU154)</f>
        <v>0</v>
      </c>
      <c r="DW154" s="15">
        <f>AVERAGE(DM154,DP154,DS154,DV154)</f>
        <v>3.3325</v>
      </c>
      <c r="DX154" s="1">
        <v>0</v>
      </c>
      <c r="DY154" s="1">
        <v>0</v>
      </c>
      <c r="DZ154" s="1">
        <f>MAX(DX154:DY154)</f>
        <v>0</v>
      </c>
      <c r="EA154" s="29">
        <v>0</v>
      </c>
      <c r="EB154" s="29">
        <v>0</v>
      </c>
      <c r="EC154" s="29">
        <f>MAX(EA154:EB154)</f>
        <v>0</v>
      </c>
      <c r="ED154" s="1">
        <v>0</v>
      </c>
      <c r="EE154" s="1">
        <v>0</v>
      </c>
      <c r="EF154" s="1">
        <f>MAX(ED154:EE154)</f>
        <v>0</v>
      </c>
      <c r="EG154" s="15">
        <f>AVERAGE(DZ154,EC154,EF154)</f>
        <v>0</v>
      </c>
      <c r="EH154" s="3">
        <v>0.25</v>
      </c>
      <c r="EI154" s="3">
        <v>0.2</v>
      </c>
      <c r="EJ154" s="3">
        <v>0.25</v>
      </c>
      <c r="EK154" s="3">
        <v>0.3</v>
      </c>
      <c r="EL154" s="25">
        <f>MIN(IF(C154="Yes",AQ154+CX154,0),100)</f>
        <v>42.5</v>
      </c>
      <c r="EM154" s="25">
        <f>IF(EQ154&lt;0,EL154+EQ154*-4,EL154)</f>
        <v>42.5</v>
      </c>
      <c r="EN154" s="25">
        <f>MIN(IF(C154="Yes",AQ154+DJ154,0), 100)</f>
        <v>3.3571428571428572</v>
      </c>
      <c r="EO154" s="25">
        <f>MIN(IF(C154="Yes",AQ154+DW154,0),100)</f>
        <v>3.8325</v>
      </c>
      <c r="EP154" s="25">
        <f>MIN(IF(C154="Yes",AQ154+EG154,0), 100)</f>
        <v>0.5</v>
      </c>
      <c r="EQ154" s="26">
        <f>EH154*EL154+EI154*EN154+EJ154*EO154+EK154*EP154</f>
        <v>12.404553571428572</v>
      </c>
      <c r="ER154" s="26">
        <f>EH154*EM154+EI154*EN154+EJ154*EO154+EK154*EP154</f>
        <v>12.404553571428572</v>
      </c>
    </row>
    <row r="155" spans="1:148" customFormat="1" x14ac:dyDescent="0.25">
      <c r="A155">
        <v>1402019015</v>
      </c>
      <c r="B155" t="s">
        <v>105</v>
      </c>
      <c r="C155" s="2" t="s">
        <v>108</v>
      </c>
      <c r="D155" s="6"/>
      <c r="E155" s="6"/>
      <c r="F155" s="7"/>
      <c r="G155" s="7"/>
      <c r="H155" s="6"/>
      <c r="I155" s="6"/>
      <c r="J155" s="7"/>
      <c r="K155" s="7"/>
      <c r="L155" s="6"/>
      <c r="M155" s="8"/>
      <c r="N155" s="7"/>
      <c r="O155" s="7"/>
      <c r="P155" s="6"/>
      <c r="Q155" s="8"/>
      <c r="R155" s="7"/>
      <c r="S155" s="7"/>
      <c r="T155" s="6"/>
      <c r="U155" s="6"/>
      <c r="V155" s="7"/>
      <c r="W155" s="7"/>
      <c r="X155" s="6"/>
      <c r="Y155" s="6"/>
      <c r="Z155" s="7"/>
      <c r="AA155" s="7"/>
      <c r="AB155" s="6"/>
      <c r="AC155" s="6"/>
      <c r="AD155" s="7"/>
      <c r="AE155" s="8"/>
      <c r="AF155" s="10">
        <v>14</v>
      </c>
      <c r="AG155" s="10">
        <v>10</v>
      </c>
      <c r="AH155" s="10">
        <f>COUNT(D155:AE155)</f>
        <v>0</v>
      </c>
      <c r="AI155" s="22">
        <f>IF(C155="Yes",(AF155-AH155+(CX155-50)/AG155)/AF155,0)</f>
        <v>0.9285714285714286</v>
      </c>
      <c r="AJ155" s="11">
        <f>SUM(D155:AE155)</f>
        <v>0</v>
      </c>
      <c r="AK155" s="10">
        <f>MAX(AJ155-AL155-AM155,0)*-1</f>
        <v>0</v>
      </c>
      <c r="AL155" s="10">
        <v>10</v>
      </c>
      <c r="AM155" s="10">
        <v>3</v>
      </c>
      <c r="AN155" s="7">
        <f>AJ155+AK155+AO155</f>
        <v>0</v>
      </c>
      <c r="AO155" s="6"/>
      <c r="AP155" s="3">
        <v>0.5</v>
      </c>
      <c r="AQ155" s="15">
        <f>MIN(AN155,AL155)*AP155</f>
        <v>0</v>
      </c>
      <c r="AR155" s="6">
        <v>0</v>
      </c>
      <c r="AS155" s="6">
        <v>0</v>
      </c>
      <c r="AT155" s="6">
        <v>-5</v>
      </c>
      <c r="AU155" s="6">
        <v>0</v>
      </c>
      <c r="AV155" s="7"/>
      <c r="AW155" s="7">
        <v>0</v>
      </c>
      <c r="AX155" s="7"/>
      <c r="AY155" s="7">
        <v>0</v>
      </c>
      <c r="AZ155" s="6"/>
      <c r="BA155" s="6">
        <v>-5</v>
      </c>
      <c r="BB155" s="6"/>
      <c r="BC155" s="6">
        <v>0</v>
      </c>
      <c r="BD155" s="7"/>
      <c r="BE155" s="7">
        <f>IF(DM155&gt;=70, 5, 0)</f>
        <v>0</v>
      </c>
      <c r="BF155" s="7"/>
      <c r="BG155" s="7"/>
      <c r="BH155" s="7">
        <v>0</v>
      </c>
      <c r="BI155" s="6"/>
      <c r="BJ155" s="6">
        <f>IF(DZ155&gt;=70, 6, 0)</f>
        <v>0</v>
      </c>
      <c r="BK155" s="6">
        <v>0</v>
      </c>
      <c r="BL155" s="7"/>
      <c r="BM155" s="7"/>
      <c r="BN155" s="7"/>
      <c r="BO155" s="6"/>
      <c r="BP155" s="6">
        <f>IF(EC155&gt;=70, 6, 0)</f>
        <v>0</v>
      </c>
      <c r="BQ155" s="6"/>
      <c r="BR155" s="7"/>
      <c r="BS155" s="7"/>
      <c r="BT155" s="7"/>
      <c r="BU155" s="6"/>
      <c r="BV155" s="6">
        <f>IF(DP155&gt;=70, 5, 0)</f>
        <v>0</v>
      </c>
      <c r="BW155" s="6"/>
      <c r="BX155" s="6"/>
      <c r="BY155" s="6"/>
      <c r="BZ155" s="7"/>
      <c r="CA155" s="7"/>
      <c r="CB155" s="7"/>
      <c r="CC155" s="6"/>
      <c r="CD155" s="6">
        <f>IF(DS155&gt;=70, 5, 0)</f>
        <v>0</v>
      </c>
      <c r="CE155" s="6"/>
      <c r="CF155" s="6"/>
      <c r="CG155" s="6"/>
      <c r="CH155" s="7"/>
      <c r="CI155" s="7"/>
      <c r="CJ155" s="7"/>
      <c r="CK155" s="6"/>
      <c r="CL155" s="6">
        <f>IF(DV155&gt;=70, 5, 0)</f>
        <v>0</v>
      </c>
      <c r="CM155" s="6"/>
      <c r="CN155" s="6"/>
      <c r="CO155" s="6"/>
      <c r="CP155" s="7"/>
      <c r="CQ155" s="7">
        <f>IF(EF155&gt;=70, 6, 0)</f>
        <v>0</v>
      </c>
      <c r="CR155" s="7"/>
      <c r="CS155" s="6"/>
      <c r="CT155" s="7"/>
      <c r="CU155" s="6"/>
      <c r="CV155" s="10">
        <f>SUM(AR155:CU155)</f>
        <v>-10</v>
      </c>
      <c r="CW155" s="10">
        <v>50</v>
      </c>
      <c r="CX155" s="17">
        <f>CV155+CW155</f>
        <v>40</v>
      </c>
      <c r="CY155" s="1">
        <v>0</v>
      </c>
      <c r="CZ155" s="18">
        <v>0</v>
      </c>
      <c r="DA155" s="18">
        <v>0</v>
      </c>
      <c r="DB155" s="29">
        <f>AVERAGE(CZ155:DA155)</f>
        <v>0</v>
      </c>
      <c r="DC155" s="1">
        <v>0</v>
      </c>
      <c r="DD155" s="29">
        <v>0</v>
      </c>
      <c r="DE155" s="1">
        <v>0</v>
      </c>
      <c r="DF155" s="29">
        <v>0</v>
      </c>
      <c r="DG155" s="18">
        <v>0</v>
      </c>
      <c r="DH155" s="18">
        <v>0</v>
      </c>
      <c r="DI155" s="1">
        <f>AVERAGE(DG155:DH155)</f>
        <v>0</v>
      </c>
      <c r="DJ155" s="15">
        <f>AVERAGE(CY155,DB155:DF155,DI155)</f>
        <v>0</v>
      </c>
      <c r="DK155" s="1">
        <v>33.33</v>
      </c>
      <c r="DL155" s="1">
        <v>0</v>
      </c>
      <c r="DM155" s="1">
        <f>MAX(DK155:DL155)</f>
        <v>33.33</v>
      </c>
      <c r="DN155" s="29">
        <v>0</v>
      </c>
      <c r="DO155" s="29">
        <v>0</v>
      </c>
      <c r="DP155" s="29">
        <f>MAX(DN155:DO155)</f>
        <v>0</v>
      </c>
      <c r="DQ155" s="1">
        <v>0</v>
      </c>
      <c r="DR155" s="1">
        <v>0</v>
      </c>
      <c r="DS155" s="1">
        <f>MAX(DQ155:DR155)</f>
        <v>0</v>
      </c>
      <c r="DT155" s="29">
        <v>0</v>
      </c>
      <c r="DU155" s="29">
        <v>0</v>
      </c>
      <c r="DV155" s="29">
        <f>MAX(DT155:DU155)</f>
        <v>0</v>
      </c>
      <c r="DW155" s="15">
        <f>AVERAGE(DM155,DP155,DS155,DV155)</f>
        <v>8.3324999999999996</v>
      </c>
      <c r="DX155" s="1">
        <v>0</v>
      </c>
      <c r="DY155" s="1">
        <v>0</v>
      </c>
      <c r="DZ155" s="1">
        <f>MAX(DX155:DY155)</f>
        <v>0</v>
      </c>
      <c r="EA155" s="29">
        <v>0</v>
      </c>
      <c r="EB155" s="29">
        <v>0</v>
      </c>
      <c r="EC155" s="29">
        <f>MAX(EA155:EB155)</f>
        <v>0</v>
      </c>
      <c r="ED155" s="1">
        <v>0</v>
      </c>
      <c r="EE155" s="1">
        <v>0</v>
      </c>
      <c r="EF155" s="1">
        <f>MAX(ED155:EE155)</f>
        <v>0</v>
      </c>
      <c r="EG155" s="15">
        <f>AVERAGE(DZ155,EC155,EF155)</f>
        <v>0</v>
      </c>
      <c r="EH155" s="3">
        <v>0.25</v>
      </c>
      <c r="EI155" s="3">
        <v>0.2</v>
      </c>
      <c r="EJ155" s="3">
        <v>0.25</v>
      </c>
      <c r="EK155" s="3">
        <v>0.3</v>
      </c>
      <c r="EL155" s="25">
        <f>MIN(IF(C155="Yes",AQ155+CX155,0),100)</f>
        <v>40</v>
      </c>
      <c r="EM155" s="25">
        <f>IF(EQ155&lt;0,EL155+EQ155*-4,EL155)</f>
        <v>40</v>
      </c>
      <c r="EN155" s="25">
        <f>MIN(IF(C155="Yes",AQ155+DJ155,0), 100)</f>
        <v>0</v>
      </c>
      <c r="EO155" s="25">
        <f>MIN(IF(C155="Yes",AQ155+DW155,0),100)</f>
        <v>8.3324999999999996</v>
      </c>
      <c r="EP155" s="25">
        <f>MIN(IF(C155="Yes",AQ155+EG155,0), 100)</f>
        <v>0</v>
      </c>
      <c r="EQ155" s="26">
        <f>EH155*EL155+EI155*EN155+EJ155*EO155+EK155*EP155</f>
        <v>12.083124999999999</v>
      </c>
      <c r="ER155" s="26">
        <f>EH155*EM155+EI155*EN155+EJ155*EO155+EK155*EP155</f>
        <v>12.083124999999999</v>
      </c>
    </row>
    <row r="156" spans="1:148" customFormat="1" x14ac:dyDescent="0.25">
      <c r="A156">
        <v>1402019092</v>
      </c>
      <c r="B156" t="s">
        <v>107</v>
      </c>
      <c r="C156" s="2" t="s">
        <v>108</v>
      </c>
      <c r="D156" s="6"/>
      <c r="E156" s="6"/>
      <c r="F156" s="7"/>
      <c r="G156" s="7"/>
      <c r="H156" s="6"/>
      <c r="I156" s="6"/>
      <c r="J156" s="7"/>
      <c r="K156" s="7"/>
      <c r="L156" s="6"/>
      <c r="M156" s="8"/>
      <c r="N156" s="7"/>
      <c r="O156" s="7"/>
      <c r="P156" s="6"/>
      <c r="Q156" s="8"/>
      <c r="R156" s="7"/>
      <c r="S156" s="7"/>
      <c r="T156" s="6"/>
      <c r="U156" s="6"/>
      <c r="V156" s="7"/>
      <c r="W156" s="7"/>
      <c r="X156" s="6"/>
      <c r="Y156" s="6"/>
      <c r="Z156" s="7"/>
      <c r="AA156" s="7"/>
      <c r="AB156" s="6"/>
      <c r="AC156" s="6"/>
      <c r="AD156" s="7"/>
      <c r="AE156" s="8"/>
      <c r="AF156" s="10">
        <v>14</v>
      </c>
      <c r="AG156" s="10">
        <v>10</v>
      </c>
      <c r="AH156" s="10">
        <f>COUNT(D156:AE156)</f>
        <v>0</v>
      </c>
      <c r="AI156" s="22">
        <f>IF(C156="Yes",(AF156-AH156+(CX156-50)/AG156)/AF156,0)</f>
        <v>0.88571428571428579</v>
      </c>
      <c r="AJ156" s="11">
        <f>SUM(D156:AE156)</f>
        <v>0</v>
      </c>
      <c r="AK156" s="10">
        <f>MAX(AJ156-AL156-AM156,0)*-1</f>
        <v>0</v>
      </c>
      <c r="AL156" s="10">
        <v>10</v>
      </c>
      <c r="AM156" s="10">
        <v>3</v>
      </c>
      <c r="AN156" s="7">
        <f>AJ156+AK156+AO156</f>
        <v>0</v>
      </c>
      <c r="AO156" s="6"/>
      <c r="AP156" s="3">
        <v>0.5</v>
      </c>
      <c r="AQ156" s="15">
        <f>MIN(AN156,AL156)*AP156</f>
        <v>0</v>
      </c>
      <c r="AR156" s="6">
        <v>0</v>
      </c>
      <c r="AS156" s="6">
        <v>0</v>
      </c>
      <c r="AT156" s="6">
        <v>1</v>
      </c>
      <c r="AU156" s="6">
        <v>0</v>
      </c>
      <c r="AV156" s="7"/>
      <c r="AW156" s="7">
        <v>-5</v>
      </c>
      <c r="AX156" s="7"/>
      <c r="AY156" s="7">
        <v>-5</v>
      </c>
      <c r="AZ156" s="6"/>
      <c r="BA156" s="6">
        <v>3</v>
      </c>
      <c r="BB156" s="6"/>
      <c r="BC156" s="6">
        <v>-5</v>
      </c>
      <c r="BD156" s="7"/>
      <c r="BE156" s="7">
        <f>IF(DM156&gt;=70, 5, 0)</f>
        <v>0</v>
      </c>
      <c r="BF156" s="7"/>
      <c r="BG156" s="7"/>
      <c r="BH156" s="7">
        <v>-5</v>
      </c>
      <c r="BI156" s="6"/>
      <c r="BJ156" s="6">
        <f>IF(DZ156&gt;=70, 6, 0)</f>
        <v>0</v>
      </c>
      <c r="BK156" s="6">
        <v>0</v>
      </c>
      <c r="BL156" s="7"/>
      <c r="BM156" s="7"/>
      <c r="BN156" s="7"/>
      <c r="BO156" s="6"/>
      <c r="BP156" s="6">
        <f>IF(EC156&gt;=70, 6, 0)</f>
        <v>0</v>
      </c>
      <c r="BQ156" s="6"/>
      <c r="BR156" s="7"/>
      <c r="BS156" s="7"/>
      <c r="BT156" s="7"/>
      <c r="BU156" s="6"/>
      <c r="BV156" s="6">
        <f>IF(DP156&gt;=70, 5, 0)</f>
        <v>0</v>
      </c>
      <c r="BW156" s="6"/>
      <c r="BX156" s="6"/>
      <c r="BY156" s="6"/>
      <c r="BZ156" s="7"/>
      <c r="CA156" s="7"/>
      <c r="CB156" s="7"/>
      <c r="CC156" s="6"/>
      <c r="CD156" s="6">
        <f>IF(DS156&gt;=70, 5, 0)</f>
        <v>0</v>
      </c>
      <c r="CE156" s="6"/>
      <c r="CF156" s="6"/>
      <c r="CG156" s="6"/>
      <c r="CH156" s="7"/>
      <c r="CI156" s="7"/>
      <c r="CJ156" s="7"/>
      <c r="CK156" s="6"/>
      <c r="CL156" s="6">
        <f>IF(DV156&gt;=70, 5, 0)</f>
        <v>0</v>
      </c>
      <c r="CM156" s="6"/>
      <c r="CN156" s="6"/>
      <c r="CO156" s="6"/>
      <c r="CP156" s="7"/>
      <c r="CQ156" s="7">
        <f>IF(EF156&gt;=70, 6, 0)</f>
        <v>0</v>
      </c>
      <c r="CR156" s="7"/>
      <c r="CS156" s="6"/>
      <c r="CT156" s="7"/>
      <c r="CU156" s="6"/>
      <c r="CV156" s="10">
        <f>SUM(AR156:CU156)</f>
        <v>-16</v>
      </c>
      <c r="CW156" s="10">
        <v>50</v>
      </c>
      <c r="CX156" s="17">
        <f>CV156+CW156</f>
        <v>34</v>
      </c>
      <c r="CY156" s="1">
        <v>34.29</v>
      </c>
      <c r="CZ156" s="18">
        <v>0</v>
      </c>
      <c r="DA156" s="18">
        <v>0</v>
      </c>
      <c r="DB156" s="29">
        <f>AVERAGE(CZ156:DA156)</f>
        <v>0</v>
      </c>
      <c r="DC156" s="1">
        <v>0</v>
      </c>
      <c r="DD156" s="29">
        <v>0</v>
      </c>
      <c r="DE156" s="1">
        <v>0</v>
      </c>
      <c r="DF156" s="29">
        <v>0</v>
      </c>
      <c r="DG156" s="18">
        <v>0</v>
      </c>
      <c r="DH156" s="18">
        <v>0</v>
      </c>
      <c r="DI156" s="1">
        <f>AVERAGE(DG156:DH156)</f>
        <v>0</v>
      </c>
      <c r="DJ156" s="15">
        <f>AVERAGE(CY156,DB156:DF156,DI156)</f>
        <v>4.8985714285714286</v>
      </c>
      <c r="DK156" s="1">
        <v>40</v>
      </c>
      <c r="DL156" s="1">
        <v>0</v>
      </c>
      <c r="DM156" s="1">
        <f>MAX(DK156:DL156)</f>
        <v>40</v>
      </c>
      <c r="DN156" s="29">
        <v>0</v>
      </c>
      <c r="DO156" s="29">
        <v>0</v>
      </c>
      <c r="DP156" s="29">
        <f>MAX(DN156:DO156)</f>
        <v>0</v>
      </c>
      <c r="DQ156" s="1">
        <v>0</v>
      </c>
      <c r="DR156" s="1">
        <v>0</v>
      </c>
      <c r="DS156" s="1">
        <f>MAX(DQ156:DR156)</f>
        <v>0</v>
      </c>
      <c r="DT156" s="29">
        <v>0</v>
      </c>
      <c r="DU156" s="29">
        <v>0</v>
      </c>
      <c r="DV156" s="29">
        <f>MAX(DT156:DU156)</f>
        <v>0</v>
      </c>
      <c r="DW156" s="15">
        <f>AVERAGE(DM156,DP156,DS156,DV156)</f>
        <v>10</v>
      </c>
      <c r="DX156" s="1">
        <v>0</v>
      </c>
      <c r="DY156" s="1">
        <v>0</v>
      </c>
      <c r="DZ156" s="1">
        <f>MAX(DX156:DY156)</f>
        <v>0</v>
      </c>
      <c r="EA156" s="29">
        <v>0</v>
      </c>
      <c r="EB156" s="29">
        <v>0</v>
      </c>
      <c r="EC156" s="29">
        <f>MAX(EA156:EB156)</f>
        <v>0</v>
      </c>
      <c r="ED156" s="1">
        <v>0</v>
      </c>
      <c r="EE156" s="1">
        <v>0</v>
      </c>
      <c r="EF156" s="1">
        <f>MAX(ED156:EE156)</f>
        <v>0</v>
      </c>
      <c r="EG156" s="15">
        <f>AVERAGE(DZ156,EC156,EF156)</f>
        <v>0</v>
      </c>
      <c r="EH156" s="3">
        <v>0.25</v>
      </c>
      <c r="EI156" s="3">
        <v>0.2</v>
      </c>
      <c r="EJ156" s="3">
        <v>0.25</v>
      </c>
      <c r="EK156" s="3">
        <v>0.3</v>
      </c>
      <c r="EL156" s="25">
        <f>MIN(IF(C156="Yes",AQ156+CX156,0),100)</f>
        <v>34</v>
      </c>
      <c r="EM156" s="25">
        <f>IF(EQ156&lt;0,EL156+EQ156*-4,EL156)</f>
        <v>34</v>
      </c>
      <c r="EN156" s="25">
        <f>MIN(IF(C156="Yes",AQ156+DJ156,0), 100)</f>
        <v>4.8985714285714286</v>
      </c>
      <c r="EO156" s="25">
        <f>MIN(IF(C156="Yes",AQ156+DW156,0),100)</f>
        <v>10</v>
      </c>
      <c r="EP156" s="25">
        <f>MIN(IF(C156="Yes",AQ156+EG156,0), 100)</f>
        <v>0</v>
      </c>
      <c r="EQ156" s="26">
        <f>EH156*EL156+EI156*EN156+EJ156*EO156+EK156*EP156</f>
        <v>11.979714285714286</v>
      </c>
      <c r="ER156" s="26">
        <f>EH156*EM156+EI156*EN156+EJ156*EO156+EK156*EP156</f>
        <v>11.979714285714286</v>
      </c>
    </row>
    <row r="157" spans="1:148" customFormat="1" x14ac:dyDescent="0.25">
      <c r="A157">
        <v>1402019105</v>
      </c>
      <c r="B157" t="s">
        <v>105</v>
      </c>
      <c r="C157" s="2" t="s">
        <v>108</v>
      </c>
      <c r="D157" s="6"/>
      <c r="E157" s="6"/>
      <c r="F157" s="7"/>
      <c r="G157" s="7"/>
      <c r="H157" s="6">
        <v>0</v>
      </c>
      <c r="I157" s="6"/>
      <c r="J157" s="7"/>
      <c r="K157" s="7"/>
      <c r="L157" s="6"/>
      <c r="M157" s="8"/>
      <c r="N157" s="7"/>
      <c r="O157" s="7"/>
      <c r="P157" s="6"/>
      <c r="Q157" s="8"/>
      <c r="R157" s="7"/>
      <c r="S157" s="7"/>
      <c r="T157" s="6"/>
      <c r="U157" s="6"/>
      <c r="V157" s="7"/>
      <c r="W157" s="7"/>
      <c r="X157" s="6"/>
      <c r="Y157" s="6"/>
      <c r="Z157" s="7"/>
      <c r="AA157" s="7"/>
      <c r="AB157" s="6"/>
      <c r="AC157" s="6"/>
      <c r="AD157" s="7"/>
      <c r="AE157" s="8"/>
      <c r="AF157" s="10">
        <v>14</v>
      </c>
      <c r="AG157" s="10">
        <v>10</v>
      </c>
      <c r="AH157" s="10">
        <f>COUNT(D157:AE157)</f>
        <v>1</v>
      </c>
      <c r="AI157" s="22">
        <f>IF(C157="Yes",(AF157-AH157+(CX157-50)/AG157)/AF157,0)</f>
        <v>0.82857142857142851</v>
      </c>
      <c r="AJ157" s="11">
        <f>SUM(D157:AE157)</f>
        <v>0</v>
      </c>
      <c r="AK157" s="10">
        <f>MAX(AJ157-AL157-AM157,0)*-1</f>
        <v>0</v>
      </c>
      <c r="AL157" s="10">
        <v>10</v>
      </c>
      <c r="AM157" s="10">
        <v>3</v>
      </c>
      <c r="AN157" s="7">
        <f>AJ157+AK157+AO157</f>
        <v>0</v>
      </c>
      <c r="AO157" s="6"/>
      <c r="AP157" s="3">
        <v>0.5</v>
      </c>
      <c r="AQ157" s="15">
        <f>MIN(AN157,AL157)*AP157</f>
        <v>0</v>
      </c>
      <c r="AR157" s="6">
        <v>0</v>
      </c>
      <c r="AS157" s="6">
        <v>0</v>
      </c>
      <c r="AT157" s="6">
        <v>1</v>
      </c>
      <c r="AU157" s="6">
        <v>0</v>
      </c>
      <c r="AV157" s="7"/>
      <c r="AW157" s="7">
        <v>0</v>
      </c>
      <c r="AX157" s="7"/>
      <c r="AY157" s="7">
        <v>0</v>
      </c>
      <c r="AZ157" s="6"/>
      <c r="BA157" s="6">
        <v>0</v>
      </c>
      <c r="BB157" s="6"/>
      <c r="BC157" s="6">
        <v>-5</v>
      </c>
      <c r="BD157" s="7"/>
      <c r="BE157" s="7">
        <f>IF(DM157&gt;=70, 5, 0)</f>
        <v>0</v>
      </c>
      <c r="BF157" s="7"/>
      <c r="BG157" s="7"/>
      <c r="BH157" s="7">
        <v>-5</v>
      </c>
      <c r="BI157" s="6"/>
      <c r="BJ157" s="6">
        <f>IF(DZ157&gt;=70, 6, 0)</f>
        <v>0</v>
      </c>
      <c r="BK157" s="6">
        <v>-5</v>
      </c>
      <c r="BL157" s="7"/>
      <c r="BM157" s="7"/>
      <c r="BN157" s="7"/>
      <c r="BO157" s="6"/>
      <c r="BP157" s="6">
        <f>IF(EC157&gt;=70, 6, 0)</f>
        <v>0</v>
      </c>
      <c r="BQ157" s="6"/>
      <c r="BR157" s="7"/>
      <c r="BS157" s="7"/>
      <c r="BT157" s="7"/>
      <c r="BU157" s="6"/>
      <c r="BV157" s="6">
        <f>IF(DP157&gt;=70, 5, 0)</f>
        <v>0</v>
      </c>
      <c r="BW157" s="6"/>
      <c r="BX157" s="6"/>
      <c r="BY157" s="6"/>
      <c r="BZ157" s="7"/>
      <c r="CA157" s="7"/>
      <c r="CB157" s="7"/>
      <c r="CC157" s="6"/>
      <c r="CD157" s="6">
        <f>IF(DS157&gt;=70, 5, 0)</f>
        <v>0</v>
      </c>
      <c r="CE157" s="6"/>
      <c r="CF157" s="6"/>
      <c r="CG157" s="6"/>
      <c r="CH157" s="7"/>
      <c r="CI157" s="7"/>
      <c r="CJ157" s="7"/>
      <c r="CK157" s="6"/>
      <c r="CL157" s="6">
        <f>IF(DV157&gt;=70, 5, 0)</f>
        <v>0</v>
      </c>
      <c r="CM157" s="6"/>
      <c r="CN157" s="6"/>
      <c r="CO157" s="6"/>
      <c r="CP157" s="7"/>
      <c r="CQ157" s="7">
        <f>IF(EF157&gt;=70, 6, 0)</f>
        <v>0</v>
      </c>
      <c r="CR157" s="7"/>
      <c r="CS157" s="6"/>
      <c r="CT157" s="7"/>
      <c r="CU157" s="6"/>
      <c r="CV157" s="10">
        <f>SUM(AR157:CU157)</f>
        <v>-14</v>
      </c>
      <c r="CW157" s="10">
        <v>50</v>
      </c>
      <c r="CX157" s="17">
        <f>CV157+CW157</f>
        <v>36</v>
      </c>
      <c r="CY157" s="1">
        <v>34.29</v>
      </c>
      <c r="CZ157" s="18">
        <v>0</v>
      </c>
      <c r="DA157" s="18">
        <v>0</v>
      </c>
      <c r="DB157" s="29">
        <f>AVERAGE(CZ157:DA157)</f>
        <v>0</v>
      </c>
      <c r="DC157" s="1">
        <v>0</v>
      </c>
      <c r="DD157" s="29">
        <v>0</v>
      </c>
      <c r="DE157" s="1">
        <v>0</v>
      </c>
      <c r="DF157" s="29">
        <v>0</v>
      </c>
      <c r="DG157" s="18">
        <v>0</v>
      </c>
      <c r="DH157" s="18">
        <v>0</v>
      </c>
      <c r="DI157" s="1">
        <f>AVERAGE(DG157:DH157)</f>
        <v>0</v>
      </c>
      <c r="DJ157" s="15">
        <f>AVERAGE(CY157,DB157:DF157,DI157)</f>
        <v>4.8985714285714286</v>
      </c>
      <c r="DK157" s="1">
        <v>26.67</v>
      </c>
      <c r="DL157" s="1">
        <v>0</v>
      </c>
      <c r="DM157" s="1">
        <f>MAX(DK157:DL157)</f>
        <v>26.67</v>
      </c>
      <c r="DN157" s="29">
        <v>0</v>
      </c>
      <c r="DO157" s="29">
        <v>0</v>
      </c>
      <c r="DP157" s="29">
        <f>MAX(DN157:DO157)</f>
        <v>0</v>
      </c>
      <c r="DQ157" s="1">
        <v>0</v>
      </c>
      <c r="DR157" s="1">
        <v>0</v>
      </c>
      <c r="DS157" s="1">
        <f>MAX(DQ157:DR157)</f>
        <v>0</v>
      </c>
      <c r="DT157" s="29">
        <v>0</v>
      </c>
      <c r="DU157" s="29">
        <v>0</v>
      </c>
      <c r="DV157" s="29">
        <f>MAX(DT157:DU157)</f>
        <v>0</v>
      </c>
      <c r="DW157" s="15">
        <f>AVERAGE(DM157,DP157,DS157,DV157)</f>
        <v>6.6675000000000004</v>
      </c>
      <c r="DX157" s="1">
        <v>0</v>
      </c>
      <c r="DY157" s="1">
        <v>0</v>
      </c>
      <c r="DZ157" s="1">
        <f>MAX(DX157:DY157)</f>
        <v>0</v>
      </c>
      <c r="EA157" s="29">
        <v>0</v>
      </c>
      <c r="EB157" s="29">
        <v>0</v>
      </c>
      <c r="EC157" s="29">
        <f>MAX(EA157:EB157)</f>
        <v>0</v>
      </c>
      <c r="ED157" s="1">
        <v>0</v>
      </c>
      <c r="EE157" s="1">
        <v>0</v>
      </c>
      <c r="EF157" s="1">
        <f>MAX(ED157:EE157)</f>
        <v>0</v>
      </c>
      <c r="EG157" s="15">
        <f>AVERAGE(DZ157,EC157,EF157)</f>
        <v>0</v>
      </c>
      <c r="EH157" s="3">
        <v>0.25</v>
      </c>
      <c r="EI157" s="3">
        <v>0.2</v>
      </c>
      <c r="EJ157" s="3">
        <v>0.25</v>
      </c>
      <c r="EK157" s="3">
        <v>0.3</v>
      </c>
      <c r="EL157" s="25">
        <f>MIN(IF(C157="Yes",AQ157+CX157,0),100)</f>
        <v>36</v>
      </c>
      <c r="EM157" s="25">
        <f>IF(EQ157&lt;0,EL157+EQ157*-4,EL157)</f>
        <v>36</v>
      </c>
      <c r="EN157" s="25">
        <f>MIN(IF(C157="Yes",AQ157+DJ157,0), 100)</f>
        <v>4.8985714285714286</v>
      </c>
      <c r="EO157" s="25">
        <f>MIN(IF(C157="Yes",AQ157+DW157,0),100)</f>
        <v>6.6675000000000004</v>
      </c>
      <c r="EP157" s="25">
        <f>MIN(IF(C157="Yes",AQ157+EG157,0), 100)</f>
        <v>0</v>
      </c>
      <c r="EQ157" s="26">
        <f>EH157*EL157+EI157*EN157+EJ157*EO157+EK157*EP157</f>
        <v>11.646589285714285</v>
      </c>
      <c r="ER157" s="26">
        <f>EH157*EM157+EI157*EN157+EJ157*EO157+EK157*EP157</f>
        <v>11.646589285714285</v>
      </c>
    </row>
    <row r="158" spans="1:148" customFormat="1" x14ac:dyDescent="0.25">
      <c r="A158">
        <v>1402019103</v>
      </c>
      <c r="B158" t="s">
        <v>106</v>
      </c>
      <c r="C158" s="2" t="s">
        <v>108</v>
      </c>
      <c r="D158" s="6">
        <v>1</v>
      </c>
      <c r="E158" s="6"/>
      <c r="F158" s="7"/>
      <c r="G158" s="7">
        <v>1</v>
      </c>
      <c r="H158" s="6"/>
      <c r="I158" s="6"/>
      <c r="J158" s="7"/>
      <c r="K158" s="7"/>
      <c r="L158" s="6"/>
      <c r="M158" s="8"/>
      <c r="N158" s="7"/>
      <c r="O158" s="7"/>
      <c r="P158" s="6"/>
      <c r="Q158" s="8"/>
      <c r="R158" s="7"/>
      <c r="S158" s="7"/>
      <c r="T158" s="6"/>
      <c r="U158" s="6"/>
      <c r="V158" s="7"/>
      <c r="W158" s="7"/>
      <c r="X158" s="6"/>
      <c r="Y158" s="6"/>
      <c r="Z158" s="7"/>
      <c r="AA158" s="7"/>
      <c r="AB158" s="6"/>
      <c r="AC158" s="6"/>
      <c r="AD158" s="7"/>
      <c r="AE158" s="8"/>
      <c r="AF158" s="10">
        <v>14</v>
      </c>
      <c r="AG158" s="10">
        <v>10</v>
      </c>
      <c r="AH158" s="10">
        <f>COUNT(D158:AE158)</f>
        <v>2</v>
      </c>
      <c r="AI158" s="22">
        <f>IF(C158="Yes",(AF158-AH158+(CX158-50)/AG158)/AF158,0)</f>
        <v>0.7142857142857143</v>
      </c>
      <c r="AJ158" s="11">
        <f>SUM(D158:AE158)</f>
        <v>2</v>
      </c>
      <c r="AK158" s="10">
        <f>MAX(AJ158-AL158-AM158,0)*-1</f>
        <v>0</v>
      </c>
      <c r="AL158" s="10">
        <v>10</v>
      </c>
      <c r="AM158" s="10">
        <v>3</v>
      </c>
      <c r="AN158" s="7">
        <f>AJ158+AK158+AO158</f>
        <v>2</v>
      </c>
      <c r="AO158" s="6"/>
      <c r="AP158" s="3">
        <v>0.5</v>
      </c>
      <c r="AQ158" s="15">
        <f>MIN(AN158,AL158)*AP158</f>
        <v>1</v>
      </c>
      <c r="AR158" s="6">
        <v>0</v>
      </c>
      <c r="AS158" s="6">
        <v>0</v>
      </c>
      <c r="AT158" s="6">
        <v>0</v>
      </c>
      <c r="AU158" s="6">
        <v>0</v>
      </c>
      <c r="AV158" s="7"/>
      <c r="AW158" s="7">
        <v>0</v>
      </c>
      <c r="AX158" s="7"/>
      <c r="AY158" s="7">
        <v>0</v>
      </c>
      <c r="AZ158" s="6"/>
      <c r="BA158" s="6">
        <v>-5</v>
      </c>
      <c r="BB158" s="6"/>
      <c r="BC158" s="6">
        <v>-5</v>
      </c>
      <c r="BD158" s="7"/>
      <c r="BE158" s="7">
        <f>IF(DM158&gt;=70, 5, 0)</f>
        <v>0</v>
      </c>
      <c r="BF158" s="7"/>
      <c r="BG158" s="7"/>
      <c r="BH158" s="7">
        <v>-5</v>
      </c>
      <c r="BI158" s="6"/>
      <c r="BJ158" s="6">
        <f>IF(DZ158&gt;=70, 6, 0)</f>
        <v>0</v>
      </c>
      <c r="BK158" s="6">
        <v>-5</v>
      </c>
      <c r="BL158" s="7"/>
      <c r="BM158" s="7"/>
      <c r="BN158" s="7"/>
      <c r="BO158" s="6"/>
      <c r="BP158" s="6">
        <f>IF(EC158&gt;=70, 6, 0)</f>
        <v>0</v>
      </c>
      <c r="BQ158" s="6"/>
      <c r="BR158" s="7"/>
      <c r="BS158" s="7"/>
      <c r="BT158" s="7"/>
      <c r="BU158" s="6"/>
      <c r="BV158" s="6">
        <f>IF(DP158&gt;=70, 5, 0)</f>
        <v>0</v>
      </c>
      <c r="BW158" s="6"/>
      <c r="BX158" s="6"/>
      <c r="BY158" s="6"/>
      <c r="BZ158" s="7"/>
      <c r="CA158" s="7"/>
      <c r="CB158" s="7"/>
      <c r="CC158" s="6"/>
      <c r="CD158" s="6">
        <f>IF(DS158&gt;=70, 5, 0)</f>
        <v>0</v>
      </c>
      <c r="CE158" s="6"/>
      <c r="CF158" s="6"/>
      <c r="CG158" s="6"/>
      <c r="CH158" s="7"/>
      <c r="CI158" s="7"/>
      <c r="CJ158" s="7"/>
      <c r="CK158" s="6"/>
      <c r="CL158" s="6">
        <f>IF(DV158&gt;=70, 5, 0)</f>
        <v>0</v>
      </c>
      <c r="CM158" s="6"/>
      <c r="CN158" s="6"/>
      <c r="CO158" s="6"/>
      <c r="CP158" s="7"/>
      <c r="CQ158" s="7">
        <f>IF(EF158&gt;=70, 6, 0)</f>
        <v>0</v>
      </c>
      <c r="CR158" s="7"/>
      <c r="CS158" s="6"/>
      <c r="CT158" s="7"/>
      <c r="CU158" s="6"/>
      <c r="CV158" s="10">
        <f>SUM(AR158:CU158)</f>
        <v>-20</v>
      </c>
      <c r="CW158" s="10">
        <v>50</v>
      </c>
      <c r="CX158" s="17">
        <f>CV158+CW158</f>
        <v>30</v>
      </c>
      <c r="CY158" s="1">
        <v>77.14</v>
      </c>
      <c r="CZ158" s="18">
        <v>0</v>
      </c>
      <c r="DA158" s="18">
        <v>0</v>
      </c>
      <c r="DB158" s="29">
        <f>AVERAGE(CZ158:DA158)</f>
        <v>0</v>
      </c>
      <c r="DC158" s="1">
        <v>0</v>
      </c>
      <c r="DD158" s="29">
        <v>0</v>
      </c>
      <c r="DE158" s="1">
        <v>0</v>
      </c>
      <c r="DF158" s="29">
        <v>0</v>
      </c>
      <c r="DG158" s="18">
        <v>0</v>
      </c>
      <c r="DH158" s="18">
        <v>0</v>
      </c>
      <c r="DI158" s="1">
        <f>AVERAGE(DG158:DH158)</f>
        <v>0</v>
      </c>
      <c r="DJ158" s="15">
        <f>AVERAGE(CY158,DB158:DF158,DI158)</f>
        <v>11.02</v>
      </c>
      <c r="DK158" s="1">
        <v>13.33</v>
      </c>
      <c r="DL158" s="1">
        <v>0</v>
      </c>
      <c r="DM158" s="1">
        <f>MAX(DK158:DL158)</f>
        <v>13.33</v>
      </c>
      <c r="DN158" s="29">
        <v>0</v>
      </c>
      <c r="DO158" s="29">
        <v>0</v>
      </c>
      <c r="DP158" s="29">
        <f>MAX(DN158:DO158)</f>
        <v>0</v>
      </c>
      <c r="DQ158" s="1">
        <v>0</v>
      </c>
      <c r="DR158" s="1">
        <v>0</v>
      </c>
      <c r="DS158" s="1">
        <f>MAX(DQ158:DR158)</f>
        <v>0</v>
      </c>
      <c r="DT158" s="29">
        <v>0</v>
      </c>
      <c r="DU158" s="29">
        <v>0</v>
      </c>
      <c r="DV158" s="29">
        <f>MAX(DT158:DU158)</f>
        <v>0</v>
      </c>
      <c r="DW158" s="15">
        <f>AVERAGE(DM158,DP158,DS158,DV158)</f>
        <v>3.3325</v>
      </c>
      <c r="DX158" s="1">
        <v>0</v>
      </c>
      <c r="DY158" s="1">
        <v>0</v>
      </c>
      <c r="DZ158" s="1">
        <f>MAX(DX158:DY158)</f>
        <v>0</v>
      </c>
      <c r="EA158" s="29">
        <v>0</v>
      </c>
      <c r="EB158" s="29">
        <v>0</v>
      </c>
      <c r="EC158" s="29">
        <f>MAX(EA158:EB158)</f>
        <v>0</v>
      </c>
      <c r="ED158" s="1">
        <v>0</v>
      </c>
      <c r="EE158" s="1">
        <v>0</v>
      </c>
      <c r="EF158" s="1">
        <f>MAX(ED158:EE158)</f>
        <v>0</v>
      </c>
      <c r="EG158" s="15">
        <f>AVERAGE(DZ158,EC158,EF158)</f>
        <v>0</v>
      </c>
      <c r="EH158" s="3">
        <v>0.25</v>
      </c>
      <c r="EI158" s="3">
        <v>0.2</v>
      </c>
      <c r="EJ158" s="3">
        <v>0.25</v>
      </c>
      <c r="EK158" s="3">
        <v>0.3</v>
      </c>
      <c r="EL158" s="25">
        <f>MIN(IF(C158="Yes",AQ158+CX158,0),100)</f>
        <v>31</v>
      </c>
      <c r="EM158" s="25">
        <f>IF(EQ158&lt;0,EL158+EQ158*-4,EL158)</f>
        <v>31</v>
      </c>
      <c r="EN158" s="25">
        <f>MIN(IF(C158="Yes",AQ158+DJ158,0), 100)</f>
        <v>12.02</v>
      </c>
      <c r="EO158" s="25">
        <f>MIN(IF(C158="Yes",AQ158+DW158,0),100)</f>
        <v>4.3324999999999996</v>
      </c>
      <c r="EP158" s="25">
        <f>MIN(IF(C158="Yes",AQ158+EG158,0), 100)</f>
        <v>1</v>
      </c>
      <c r="EQ158" s="26">
        <f>EH158*EL158+EI158*EN158+EJ158*EO158+EK158*EP158</f>
        <v>11.537125</v>
      </c>
      <c r="ER158" s="26">
        <f>EH158*EM158+EI158*EN158+EJ158*EO158+EK158*EP158</f>
        <v>11.537125</v>
      </c>
    </row>
    <row r="159" spans="1:148" customFormat="1" x14ac:dyDescent="0.25">
      <c r="A159">
        <v>1402019115</v>
      </c>
      <c r="B159" t="s">
        <v>106</v>
      </c>
      <c r="C159" s="2" t="s">
        <v>108</v>
      </c>
      <c r="D159" s="6"/>
      <c r="E159" s="6"/>
      <c r="F159" s="7"/>
      <c r="G159" s="7"/>
      <c r="H159" s="6">
        <v>0</v>
      </c>
      <c r="I159" s="6"/>
      <c r="J159" s="7"/>
      <c r="K159" s="7"/>
      <c r="L159" s="6"/>
      <c r="M159" s="8"/>
      <c r="N159" s="7"/>
      <c r="O159" s="7"/>
      <c r="P159" s="6"/>
      <c r="Q159" s="8"/>
      <c r="R159" s="7"/>
      <c r="S159" s="7"/>
      <c r="T159" s="6"/>
      <c r="U159" s="6"/>
      <c r="V159" s="7"/>
      <c r="W159" s="7"/>
      <c r="X159" s="6"/>
      <c r="Y159" s="6"/>
      <c r="Z159" s="7"/>
      <c r="AA159" s="7"/>
      <c r="AB159" s="6"/>
      <c r="AC159" s="6"/>
      <c r="AD159" s="7"/>
      <c r="AE159" s="8"/>
      <c r="AF159" s="10">
        <v>14</v>
      </c>
      <c r="AG159" s="10">
        <v>10</v>
      </c>
      <c r="AH159" s="10">
        <f>COUNT(D159:AE159)</f>
        <v>1</v>
      </c>
      <c r="AI159" s="22">
        <f>IF(C159="Yes",(AF159-AH159+(CX159-50)/AG159)/AF159,0)</f>
        <v>0.79285714285714282</v>
      </c>
      <c r="AJ159" s="11">
        <f>SUM(D159:AE159)</f>
        <v>0</v>
      </c>
      <c r="AK159" s="10">
        <f>MAX(AJ159-AL159-AM159,0)*-1</f>
        <v>0</v>
      </c>
      <c r="AL159" s="10">
        <v>10</v>
      </c>
      <c r="AM159" s="10">
        <v>3</v>
      </c>
      <c r="AN159" s="7">
        <f>AJ159+AK159+AO159</f>
        <v>0</v>
      </c>
      <c r="AO159" s="6"/>
      <c r="AP159" s="3">
        <v>0.5</v>
      </c>
      <c r="AQ159" s="15">
        <f>MIN(AN159,AL159)*AP159</f>
        <v>0</v>
      </c>
      <c r="AR159" s="6">
        <v>0</v>
      </c>
      <c r="AS159" s="6">
        <v>0</v>
      </c>
      <c r="AT159" s="6">
        <v>1</v>
      </c>
      <c r="AU159" s="6">
        <v>0</v>
      </c>
      <c r="AV159" s="7"/>
      <c r="AW159" s="7">
        <v>0</v>
      </c>
      <c r="AX159" s="7"/>
      <c r="AY159" s="7">
        <v>0</v>
      </c>
      <c r="AZ159" s="6"/>
      <c r="BA159" s="6">
        <v>-5</v>
      </c>
      <c r="BB159" s="6"/>
      <c r="BC159" s="6">
        <v>-5</v>
      </c>
      <c r="BD159" s="7"/>
      <c r="BE159" s="7">
        <f>IF(DM159&gt;=70, 5, 0)</f>
        <v>0</v>
      </c>
      <c r="BF159" s="7"/>
      <c r="BG159" s="7"/>
      <c r="BH159" s="7">
        <v>-5</v>
      </c>
      <c r="BI159" s="6"/>
      <c r="BJ159" s="6">
        <f>IF(DZ159&gt;=70, 6, 0)</f>
        <v>0</v>
      </c>
      <c r="BK159" s="6">
        <v>-5</v>
      </c>
      <c r="BL159" s="7"/>
      <c r="BM159" s="7"/>
      <c r="BN159" s="7"/>
      <c r="BO159" s="6"/>
      <c r="BP159" s="6">
        <f>IF(EC159&gt;=70, 6, 0)</f>
        <v>0</v>
      </c>
      <c r="BQ159" s="6"/>
      <c r="BR159" s="7"/>
      <c r="BS159" s="7"/>
      <c r="BT159" s="7"/>
      <c r="BU159" s="6"/>
      <c r="BV159" s="6">
        <f>IF(DP159&gt;=70, 5, 0)</f>
        <v>0</v>
      </c>
      <c r="BW159" s="6"/>
      <c r="BX159" s="6"/>
      <c r="BY159" s="6"/>
      <c r="BZ159" s="7"/>
      <c r="CA159" s="7"/>
      <c r="CB159" s="7"/>
      <c r="CC159" s="6"/>
      <c r="CD159" s="6">
        <f>IF(DS159&gt;=70, 5, 0)</f>
        <v>0</v>
      </c>
      <c r="CE159" s="6"/>
      <c r="CF159" s="6"/>
      <c r="CG159" s="6"/>
      <c r="CH159" s="7"/>
      <c r="CI159" s="7"/>
      <c r="CJ159" s="7"/>
      <c r="CK159" s="6"/>
      <c r="CL159" s="6">
        <f>IF(DV159&gt;=70, 5, 0)</f>
        <v>0</v>
      </c>
      <c r="CM159" s="6"/>
      <c r="CN159" s="6"/>
      <c r="CO159" s="6"/>
      <c r="CP159" s="7"/>
      <c r="CQ159" s="7">
        <f>IF(EF159&gt;=70, 6, 0)</f>
        <v>0</v>
      </c>
      <c r="CR159" s="7"/>
      <c r="CS159" s="6"/>
      <c r="CT159" s="7"/>
      <c r="CU159" s="6"/>
      <c r="CV159" s="10">
        <f>SUM(AR159:CU159)</f>
        <v>-19</v>
      </c>
      <c r="CW159" s="10">
        <v>50</v>
      </c>
      <c r="CX159" s="17">
        <f>CV159+CW159</f>
        <v>31</v>
      </c>
      <c r="CY159" s="1">
        <v>71.430000000000007</v>
      </c>
      <c r="CZ159" s="18">
        <v>0</v>
      </c>
      <c r="DA159" s="18">
        <v>0</v>
      </c>
      <c r="DB159" s="29">
        <f>AVERAGE(CZ159:DA159)</f>
        <v>0</v>
      </c>
      <c r="DC159" s="1">
        <v>0</v>
      </c>
      <c r="DD159" s="29">
        <v>0</v>
      </c>
      <c r="DE159" s="1">
        <v>0</v>
      </c>
      <c r="DF159" s="29">
        <v>0</v>
      </c>
      <c r="DG159" s="18">
        <v>0</v>
      </c>
      <c r="DH159" s="18">
        <v>0</v>
      </c>
      <c r="DI159" s="1">
        <f>AVERAGE(DG159:DH159)</f>
        <v>0</v>
      </c>
      <c r="DJ159" s="15">
        <f>AVERAGE(CY159,DB159:DF159,DI159)</f>
        <v>10.204285714285716</v>
      </c>
      <c r="DK159" s="1">
        <v>26.67</v>
      </c>
      <c r="DL159" s="1">
        <v>0</v>
      </c>
      <c r="DM159" s="1">
        <f>MAX(DK159:DL159)</f>
        <v>26.67</v>
      </c>
      <c r="DN159" s="29">
        <v>0</v>
      </c>
      <c r="DO159" s="29">
        <v>0</v>
      </c>
      <c r="DP159" s="29">
        <f>MAX(DN159:DO159)</f>
        <v>0</v>
      </c>
      <c r="DQ159" s="1">
        <v>0</v>
      </c>
      <c r="DR159" s="1">
        <v>0</v>
      </c>
      <c r="DS159" s="1">
        <f>MAX(DQ159:DR159)</f>
        <v>0</v>
      </c>
      <c r="DT159" s="29">
        <v>0</v>
      </c>
      <c r="DU159" s="29">
        <v>0</v>
      </c>
      <c r="DV159" s="29">
        <f>MAX(DT159:DU159)</f>
        <v>0</v>
      </c>
      <c r="DW159" s="15">
        <f>AVERAGE(DM159,DP159,DS159,DV159)</f>
        <v>6.6675000000000004</v>
      </c>
      <c r="DX159" s="1">
        <v>0</v>
      </c>
      <c r="DY159" s="1">
        <v>0</v>
      </c>
      <c r="DZ159" s="1">
        <f>MAX(DX159:DY159)</f>
        <v>0</v>
      </c>
      <c r="EA159" s="29">
        <v>0</v>
      </c>
      <c r="EB159" s="29">
        <v>0</v>
      </c>
      <c r="EC159" s="29">
        <f>MAX(EA159:EB159)</f>
        <v>0</v>
      </c>
      <c r="ED159" s="1">
        <v>0</v>
      </c>
      <c r="EE159" s="1">
        <v>0</v>
      </c>
      <c r="EF159" s="1">
        <f>MAX(ED159:EE159)</f>
        <v>0</v>
      </c>
      <c r="EG159" s="15">
        <f>AVERAGE(DZ159,EC159,EF159)</f>
        <v>0</v>
      </c>
      <c r="EH159" s="3">
        <v>0.25</v>
      </c>
      <c r="EI159" s="3">
        <v>0.2</v>
      </c>
      <c r="EJ159" s="3">
        <v>0.25</v>
      </c>
      <c r="EK159" s="3">
        <v>0.3</v>
      </c>
      <c r="EL159" s="25">
        <f>MIN(IF(C159="Yes",AQ159+CX159,0),100)</f>
        <v>31</v>
      </c>
      <c r="EM159" s="25">
        <f>IF(EQ159&lt;0,EL159+EQ159*-4,EL159)</f>
        <v>31</v>
      </c>
      <c r="EN159" s="25">
        <f>MIN(IF(C159="Yes",AQ159+DJ159,0), 100)</f>
        <v>10.204285714285716</v>
      </c>
      <c r="EO159" s="25">
        <f>MIN(IF(C159="Yes",AQ159+DW159,0),100)</f>
        <v>6.6675000000000004</v>
      </c>
      <c r="EP159" s="25">
        <f>MIN(IF(C159="Yes",AQ159+EG159,0), 100)</f>
        <v>0</v>
      </c>
      <c r="EQ159" s="26">
        <f>EH159*EL159+EI159*EN159+EJ159*EO159+EK159*EP159</f>
        <v>11.457732142857143</v>
      </c>
      <c r="ER159" s="26">
        <f>EH159*EM159+EI159*EN159+EJ159*EO159+EK159*EP159</f>
        <v>11.457732142857143</v>
      </c>
    </row>
    <row r="160" spans="1:148" customFormat="1" x14ac:dyDescent="0.25">
      <c r="A160">
        <v>1402019118</v>
      </c>
      <c r="B160" t="s">
        <v>106</v>
      </c>
      <c r="C160" s="2" t="s">
        <v>108</v>
      </c>
      <c r="D160" s="6"/>
      <c r="E160" s="6"/>
      <c r="F160" s="7"/>
      <c r="G160" s="7"/>
      <c r="H160" s="6">
        <v>0</v>
      </c>
      <c r="I160" s="6">
        <v>1</v>
      </c>
      <c r="J160" s="7"/>
      <c r="K160" s="7"/>
      <c r="L160" s="6"/>
      <c r="M160" s="8"/>
      <c r="N160" s="7"/>
      <c r="O160" s="7"/>
      <c r="P160" s="6"/>
      <c r="Q160" s="8"/>
      <c r="R160" s="7"/>
      <c r="S160" s="7"/>
      <c r="T160" s="6"/>
      <c r="U160" s="6"/>
      <c r="V160" s="7"/>
      <c r="W160" s="7"/>
      <c r="X160" s="6"/>
      <c r="Y160" s="6"/>
      <c r="Z160" s="7"/>
      <c r="AA160" s="7"/>
      <c r="AB160" s="6"/>
      <c r="AC160" s="6"/>
      <c r="AD160" s="7"/>
      <c r="AE160" s="8"/>
      <c r="AF160" s="10">
        <v>14</v>
      </c>
      <c r="AG160" s="10">
        <v>10</v>
      </c>
      <c r="AH160" s="10">
        <f>COUNT(D160:AE160)</f>
        <v>2</v>
      </c>
      <c r="AI160" s="22">
        <f>IF(C160="Yes",(AF160-AH160+(CX160-50)/AG160)/AF160,0)</f>
        <v>0.79285714285714282</v>
      </c>
      <c r="AJ160" s="11">
        <f>SUM(D160:AE160)</f>
        <v>1</v>
      </c>
      <c r="AK160" s="10">
        <f>MAX(AJ160-AL160-AM160,0)*-1</f>
        <v>0</v>
      </c>
      <c r="AL160" s="10">
        <v>10</v>
      </c>
      <c r="AM160" s="10">
        <v>3</v>
      </c>
      <c r="AN160" s="7">
        <f>AJ160+AK160+AO160</f>
        <v>1</v>
      </c>
      <c r="AO160" s="6"/>
      <c r="AP160" s="3">
        <v>0.5</v>
      </c>
      <c r="AQ160" s="15">
        <f>MIN(AN160,AL160)*AP160</f>
        <v>0.5</v>
      </c>
      <c r="AR160" s="6">
        <v>0</v>
      </c>
      <c r="AS160" s="6">
        <v>0</v>
      </c>
      <c r="AT160" s="6">
        <v>1</v>
      </c>
      <c r="AU160" s="6">
        <v>0</v>
      </c>
      <c r="AV160" s="7"/>
      <c r="AW160" s="7">
        <v>0</v>
      </c>
      <c r="AX160" s="7"/>
      <c r="AY160" s="7">
        <v>0</v>
      </c>
      <c r="AZ160" s="6"/>
      <c r="BA160" s="6">
        <v>0</v>
      </c>
      <c r="BB160" s="6"/>
      <c r="BC160" s="6">
        <v>0</v>
      </c>
      <c r="BD160" s="7"/>
      <c r="BE160" s="7">
        <f>IF(DM160&gt;=70, 5, 0)</f>
        <v>0</v>
      </c>
      <c r="BF160" s="7"/>
      <c r="BG160" s="7"/>
      <c r="BH160" s="7">
        <v>-5</v>
      </c>
      <c r="BI160" s="6"/>
      <c r="BJ160" s="6">
        <f>IF(DZ160&gt;=70, 6, 0)</f>
        <v>0</v>
      </c>
      <c r="BK160" s="6">
        <v>-5</v>
      </c>
      <c r="BL160" s="7"/>
      <c r="BM160" s="7"/>
      <c r="BN160" s="7"/>
      <c r="BO160" s="6"/>
      <c r="BP160" s="6">
        <f>IF(EC160&gt;=70, 6, 0)</f>
        <v>0</v>
      </c>
      <c r="BQ160" s="6"/>
      <c r="BR160" s="7"/>
      <c r="BS160" s="7"/>
      <c r="BT160" s="7"/>
      <c r="BU160" s="6"/>
      <c r="BV160" s="6">
        <f>IF(DP160&gt;=70, 5, 0)</f>
        <v>0</v>
      </c>
      <c r="BW160" s="6"/>
      <c r="BX160" s="6"/>
      <c r="BY160" s="6"/>
      <c r="BZ160" s="7"/>
      <c r="CA160" s="7"/>
      <c r="CB160" s="7"/>
      <c r="CC160" s="6"/>
      <c r="CD160" s="6">
        <f>IF(DS160&gt;=70, 5, 0)</f>
        <v>0</v>
      </c>
      <c r="CE160" s="6"/>
      <c r="CF160" s="6"/>
      <c r="CG160" s="6"/>
      <c r="CH160" s="7"/>
      <c r="CI160" s="7"/>
      <c r="CJ160" s="7"/>
      <c r="CK160" s="6"/>
      <c r="CL160" s="6">
        <f>IF(DV160&gt;=70, 5, 0)</f>
        <v>0</v>
      </c>
      <c r="CM160" s="6"/>
      <c r="CN160" s="6"/>
      <c r="CO160" s="6"/>
      <c r="CP160" s="7"/>
      <c r="CQ160" s="7">
        <f>IF(EF160&gt;=70, 6, 0)</f>
        <v>0</v>
      </c>
      <c r="CR160" s="7"/>
      <c r="CS160" s="6"/>
      <c r="CT160" s="7"/>
      <c r="CU160" s="6"/>
      <c r="CV160" s="10">
        <f>SUM(AR160:CU160)</f>
        <v>-9</v>
      </c>
      <c r="CW160" s="10">
        <v>50</v>
      </c>
      <c r="CX160" s="17">
        <f>CV160+CW160</f>
        <v>41</v>
      </c>
      <c r="CY160" s="1">
        <v>20</v>
      </c>
      <c r="CZ160" s="18">
        <v>0</v>
      </c>
      <c r="DA160" s="18">
        <v>0</v>
      </c>
      <c r="DB160" s="29">
        <f>AVERAGE(CZ160:DA160)</f>
        <v>0</v>
      </c>
      <c r="DC160" s="1">
        <v>0</v>
      </c>
      <c r="DD160" s="29">
        <v>0</v>
      </c>
      <c r="DE160" s="1">
        <v>0</v>
      </c>
      <c r="DF160" s="29">
        <v>0</v>
      </c>
      <c r="DG160" s="18">
        <v>0</v>
      </c>
      <c r="DH160" s="18">
        <v>0</v>
      </c>
      <c r="DI160" s="1">
        <f>AVERAGE(DG160:DH160)</f>
        <v>0</v>
      </c>
      <c r="DJ160" s="15">
        <f>AVERAGE(CY160,DB160:DF160,DI160)</f>
        <v>2.8571428571428572</v>
      </c>
      <c r="DK160" s="1">
        <v>0</v>
      </c>
      <c r="DL160" s="1">
        <v>0</v>
      </c>
      <c r="DM160" s="1">
        <f>MAX(DK160:DL160)</f>
        <v>0</v>
      </c>
      <c r="DN160" s="29">
        <v>0</v>
      </c>
      <c r="DO160" s="29">
        <v>0</v>
      </c>
      <c r="DP160" s="29">
        <f>MAX(DN160:DO160)</f>
        <v>0</v>
      </c>
      <c r="DQ160" s="1">
        <v>0</v>
      </c>
      <c r="DR160" s="1">
        <v>0</v>
      </c>
      <c r="DS160" s="1">
        <f>MAX(DQ160:DR160)</f>
        <v>0</v>
      </c>
      <c r="DT160" s="29">
        <v>0</v>
      </c>
      <c r="DU160" s="29">
        <v>0</v>
      </c>
      <c r="DV160" s="29">
        <f>MAX(DT160:DU160)</f>
        <v>0</v>
      </c>
      <c r="DW160" s="15">
        <f>AVERAGE(DM160,DP160,DS160,DV160)</f>
        <v>0</v>
      </c>
      <c r="DX160" s="1">
        <v>0</v>
      </c>
      <c r="DY160" s="1">
        <v>0</v>
      </c>
      <c r="DZ160" s="1">
        <f>MAX(DX160:DY160)</f>
        <v>0</v>
      </c>
      <c r="EA160" s="29">
        <v>0</v>
      </c>
      <c r="EB160" s="29">
        <v>0</v>
      </c>
      <c r="EC160" s="29">
        <f>MAX(EA160:EB160)</f>
        <v>0</v>
      </c>
      <c r="ED160" s="1">
        <v>0</v>
      </c>
      <c r="EE160" s="1">
        <v>0</v>
      </c>
      <c r="EF160" s="1">
        <f>MAX(ED160:EE160)</f>
        <v>0</v>
      </c>
      <c r="EG160" s="15">
        <f>AVERAGE(DZ160,EC160,EF160)</f>
        <v>0</v>
      </c>
      <c r="EH160" s="3">
        <v>0.25</v>
      </c>
      <c r="EI160" s="3">
        <v>0.2</v>
      </c>
      <c r="EJ160" s="3">
        <v>0.25</v>
      </c>
      <c r="EK160" s="3">
        <v>0.3</v>
      </c>
      <c r="EL160" s="25">
        <f>MIN(IF(C160="Yes",AQ160+CX160,0),100)</f>
        <v>41.5</v>
      </c>
      <c r="EM160" s="25">
        <f>IF(EQ160&lt;0,EL160+EQ160*-4,EL160)</f>
        <v>41.5</v>
      </c>
      <c r="EN160" s="25">
        <f>MIN(IF(C160="Yes",AQ160+DJ160,0), 100)</f>
        <v>3.3571428571428572</v>
      </c>
      <c r="EO160" s="25">
        <f>MIN(IF(C160="Yes",AQ160+DW160,0),100)</f>
        <v>0.5</v>
      </c>
      <c r="EP160" s="25">
        <f>MIN(IF(C160="Yes",AQ160+EG160,0), 100)</f>
        <v>0.5</v>
      </c>
      <c r="EQ160" s="26">
        <f>EH160*EL160+EI160*EN160+EJ160*EO160+EK160*EP160</f>
        <v>11.321428571428571</v>
      </c>
      <c r="ER160" s="26">
        <f>EH160*EM160+EI160*EN160+EJ160*EO160+EK160*EP160</f>
        <v>11.321428571428571</v>
      </c>
    </row>
    <row r="161" spans="1:148" customFormat="1" x14ac:dyDescent="0.25">
      <c r="A161">
        <v>1402019043</v>
      </c>
      <c r="B161" t="s">
        <v>107</v>
      </c>
      <c r="C161" s="2" t="s">
        <v>108</v>
      </c>
      <c r="D161" s="6"/>
      <c r="E161" s="6"/>
      <c r="F161" s="7"/>
      <c r="G161" s="7"/>
      <c r="H161" s="6"/>
      <c r="I161" s="6"/>
      <c r="J161" s="7">
        <v>0</v>
      </c>
      <c r="K161" s="7"/>
      <c r="L161" s="6"/>
      <c r="M161" s="8"/>
      <c r="N161" s="7"/>
      <c r="O161" s="7"/>
      <c r="P161" s="6"/>
      <c r="Q161" s="8"/>
      <c r="R161" s="7"/>
      <c r="S161" s="7"/>
      <c r="T161" s="6"/>
      <c r="U161" s="6"/>
      <c r="V161" s="7"/>
      <c r="W161" s="7"/>
      <c r="X161" s="6"/>
      <c r="Y161" s="6"/>
      <c r="Z161" s="7"/>
      <c r="AA161" s="7"/>
      <c r="AB161" s="6"/>
      <c r="AC161" s="6"/>
      <c r="AD161" s="7"/>
      <c r="AE161" s="8"/>
      <c r="AF161" s="10">
        <v>14</v>
      </c>
      <c r="AG161" s="10">
        <v>10</v>
      </c>
      <c r="AH161" s="10">
        <f>COUNT(D161:AE161)</f>
        <v>1</v>
      </c>
      <c r="AI161" s="22">
        <f>IF(C161="Yes",(AF161-AH161+(CX161-50)/AG161)/AF161,0)</f>
        <v>0.84285714285714286</v>
      </c>
      <c r="AJ161" s="11">
        <f>SUM(D161:AE161)</f>
        <v>0</v>
      </c>
      <c r="AK161" s="10">
        <f>MAX(AJ161-AL161-AM161,0)*-1</f>
        <v>0</v>
      </c>
      <c r="AL161" s="10">
        <v>10</v>
      </c>
      <c r="AM161" s="10">
        <v>3</v>
      </c>
      <c r="AN161" s="7">
        <f>AJ161+AK161+AO161</f>
        <v>0</v>
      </c>
      <c r="AO161" s="6"/>
      <c r="AP161" s="3">
        <v>0.5</v>
      </c>
      <c r="AQ161" s="15">
        <f>MIN(AN161,AL161)*AP161</f>
        <v>0</v>
      </c>
      <c r="AR161" s="6">
        <v>0</v>
      </c>
      <c r="AS161" s="6">
        <v>0</v>
      </c>
      <c r="AT161" s="6">
        <v>0</v>
      </c>
      <c r="AU161" s="6">
        <v>0</v>
      </c>
      <c r="AV161" s="7"/>
      <c r="AW161" s="7">
        <v>0</v>
      </c>
      <c r="AX161" s="7"/>
      <c r="AY161" s="7">
        <v>-5</v>
      </c>
      <c r="AZ161" s="6"/>
      <c r="BA161" s="6">
        <v>3</v>
      </c>
      <c r="BB161" s="6"/>
      <c r="BC161" s="6">
        <v>0</v>
      </c>
      <c r="BD161" s="7"/>
      <c r="BE161" s="7">
        <f>IF(DM161&gt;=70, 5, 0)</f>
        <v>0</v>
      </c>
      <c r="BF161" s="7"/>
      <c r="BG161" s="7"/>
      <c r="BH161" s="7">
        <v>-5</v>
      </c>
      <c r="BI161" s="6"/>
      <c r="BJ161" s="6">
        <f>IF(DZ161&gt;=70, 6, 0)</f>
        <v>0</v>
      </c>
      <c r="BK161" s="6">
        <v>-5</v>
      </c>
      <c r="BL161" s="7"/>
      <c r="BM161" s="7"/>
      <c r="BN161" s="7"/>
      <c r="BO161" s="6"/>
      <c r="BP161" s="6">
        <f>IF(EC161&gt;=70, 6, 0)</f>
        <v>0</v>
      </c>
      <c r="BQ161" s="6"/>
      <c r="BR161" s="7"/>
      <c r="BS161" s="7"/>
      <c r="BT161" s="7"/>
      <c r="BU161" s="6"/>
      <c r="BV161" s="6">
        <f>IF(DP161&gt;=70, 5, 0)</f>
        <v>0</v>
      </c>
      <c r="BW161" s="6"/>
      <c r="BX161" s="6"/>
      <c r="BY161" s="6"/>
      <c r="BZ161" s="7"/>
      <c r="CA161" s="7"/>
      <c r="CB161" s="7"/>
      <c r="CC161" s="6"/>
      <c r="CD161" s="6">
        <f>IF(DS161&gt;=70, 5, 0)</f>
        <v>0</v>
      </c>
      <c r="CE161" s="6"/>
      <c r="CF161" s="6"/>
      <c r="CG161" s="6"/>
      <c r="CH161" s="7"/>
      <c r="CI161" s="7"/>
      <c r="CJ161" s="7"/>
      <c r="CK161" s="6"/>
      <c r="CL161" s="6">
        <f>IF(DV161&gt;=70, 5, 0)</f>
        <v>0</v>
      </c>
      <c r="CM161" s="6"/>
      <c r="CN161" s="6"/>
      <c r="CO161" s="6"/>
      <c r="CP161" s="7"/>
      <c r="CQ161" s="7">
        <f>IF(EF161&gt;=70, 6, 0)</f>
        <v>0</v>
      </c>
      <c r="CR161" s="7"/>
      <c r="CS161" s="6"/>
      <c r="CT161" s="7"/>
      <c r="CU161" s="6"/>
      <c r="CV161" s="10">
        <f>SUM(AR161:CU161)</f>
        <v>-12</v>
      </c>
      <c r="CW161" s="10">
        <v>50</v>
      </c>
      <c r="CX161" s="17">
        <f>CV161+CW161</f>
        <v>38</v>
      </c>
      <c r="CY161" s="1">
        <v>17.14</v>
      </c>
      <c r="CZ161" s="18">
        <v>0</v>
      </c>
      <c r="DA161" s="18">
        <v>0</v>
      </c>
      <c r="DB161" s="29">
        <f>AVERAGE(CZ161:DA161)</f>
        <v>0</v>
      </c>
      <c r="DC161" s="1">
        <v>0</v>
      </c>
      <c r="DD161" s="29">
        <v>0</v>
      </c>
      <c r="DE161" s="1">
        <v>0</v>
      </c>
      <c r="DF161" s="29">
        <v>0</v>
      </c>
      <c r="DG161" s="18">
        <v>0</v>
      </c>
      <c r="DH161" s="18">
        <v>0</v>
      </c>
      <c r="DI161" s="1">
        <f>AVERAGE(DG161:DH161)</f>
        <v>0</v>
      </c>
      <c r="DJ161" s="15">
        <f>AVERAGE(CY161,DB161:DF161,DI161)</f>
        <v>2.4485714285714288</v>
      </c>
      <c r="DK161" s="1">
        <v>20</v>
      </c>
      <c r="DL161" s="1">
        <v>0</v>
      </c>
      <c r="DM161" s="1">
        <f>MAX(DK161:DL161)</f>
        <v>20</v>
      </c>
      <c r="DN161" s="29">
        <v>0</v>
      </c>
      <c r="DO161" s="29">
        <v>0</v>
      </c>
      <c r="DP161" s="29">
        <f>MAX(DN161:DO161)</f>
        <v>0</v>
      </c>
      <c r="DQ161" s="1">
        <v>0</v>
      </c>
      <c r="DR161" s="1">
        <v>0</v>
      </c>
      <c r="DS161" s="1">
        <f>MAX(DQ161:DR161)</f>
        <v>0</v>
      </c>
      <c r="DT161" s="29">
        <v>0</v>
      </c>
      <c r="DU161" s="29">
        <v>0</v>
      </c>
      <c r="DV161" s="29">
        <f>MAX(DT161:DU161)</f>
        <v>0</v>
      </c>
      <c r="DW161" s="15">
        <f>AVERAGE(DM161,DP161,DS161,DV161)</f>
        <v>5</v>
      </c>
      <c r="DX161" s="1">
        <v>0</v>
      </c>
      <c r="DY161" s="1">
        <v>0</v>
      </c>
      <c r="DZ161" s="1">
        <f>MAX(DX161:DY161)</f>
        <v>0</v>
      </c>
      <c r="EA161" s="29">
        <v>0</v>
      </c>
      <c r="EB161" s="29">
        <v>0</v>
      </c>
      <c r="EC161" s="29">
        <f>MAX(EA161:EB161)</f>
        <v>0</v>
      </c>
      <c r="ED161" s="1">
        <v>0</v>
      </c>
      <c r="EE161" s="1">
        <v>0</v>
      </c>
      <c r="EF161" s="1">
        <f>MAX(ED161:EE161)</f>
        <v>0</v>
      </c>
      <c r="EG161" s="15">
        <f>AVERAGE(DZ161,EC161,EF161)</f>
        <v>0</v>
      </c>
      <c r="EH161" s="3">
        <v>0.25</v>
      </c>
      <c r="EI161" s="3">
        <v>0.2</v>
      </c>
      <c r="EJ161" s="3">
        <v>0.25</v>
      </c>
      <c r="EK161" s="3">
        <v>0.3</v>
      </c>
      <c r="EL161" s="25">
        <f>MIN(IF(C161="Yes",AQ161+CX161,0),100)</f>
        <v>38</v>
      </c>
      <c r="EM161" s="25">
        <f>IF(EQ161&lt;0,EL161+EQ161*-4,EL161)</f>
        <v>38</v>
      </c>
      <c r="EN161" s="25">
        <f>MIN(IF(C161="Yes",AQ161+DJ161,0), 100)</f>
        <v>2.4485714285714288</v>
      </c>
      <c r="EO161" s="25">
        <f>MIN(IF(C161="Yes",AQ161+DW161,0),100)</f>
        <v>5</v>
      </c>
      <c r="EP161" s="25">
        <f>MIN(IF(C161="Yes",AQ161+EG161,0), 100)</f>
        <v>0</v>
      </c>
      <c r="EQ161" s="26">
        <f>EH161*EL161+EI161*EN161+EJ161*EO161+EK161*EP161</f>
        <v>11.239714285714285</v>
      </c>
      <c r="ER161" s="26">
        <f>EH161*EM161+EI161*EN161+EJ161*EO161+EK161*EP161</f>
        <v>11.239714285714285</v>
      </c>
    </row>
    <row r="162" spans="1:148" customFormat="1" x14ac:dyDescent="0.25">
      <c r="A162">
        <v>1402018055</v>
      </c>
      <c r="B162" t="s">
        <v>106</v>
      </c>
      <c r="C162" s="2" t="s">
        <v>108</v>
      </c>
      <c r="D162" s="6"/>
      <c r="E162" s="6"/>
      <c r="F162" s="7"/>
      <c r="G162" s="7"/>
      <c r="H162" s="6">
        <v>0</v>
      </c>
      <c r="I162" s="6"/>
      <c r="J162" s="7"/>
      <c r="K162" s="7"/>
      <c r="L162" s="6"/>
      <c r="M162" s="8"/>
      <c r="N162" s="7"/>
      <c r="O162" s="7"/>
      <c r="P162" s="6"/>
      <c r="Q162" s="8"/>
      <c r="R162" s="7"/>
      <c r="S162" s="7"/>
      <c r="T162" s="6"/>
      <c r="U162" s="6"/>
      <c r="V162" s="7"/>
      <c r="W162" s="7"/>
      <c r="X162" s="6"/>
      <c r="Y162" s="6"/>
      <c r="Z162" s="7"/>
      <c r="AA162" s="7"/>
      <c r="AB162" s="6"/>
      <c r="AC162" s="6"/>
      <c r="AD162" s="7"/>
      <c r="AE162" s="8"/>
      <c r="AF162" s="10">
        <v>14</v>
      </c>
      <c r="AG162" s="10">
        <v>10</v>
      </c>
      <c r="AH162" s="10">
        <f>COUNT(D162:AE162)</f>
        <v>1</v>
      </c>
      <c r="AI162" s="22">
        <f>IF(C162="Yes",(AF162-AH162+(CX162-50)/AG162)/AF162,0)</f>
        <v>0.79999999999999993</v>
      </c>
      <c r="AJ162" s="11">
        <f>SUM(D162:AE162)</f>
        <v>0</v>
      </c>
      <c r="AK162" s="10">
        <f>MAX(AJ162-AL162-AM162,0)*-1</f>
        <v>0</v>
      </c>
      <c r="AL162" s="10">
        <v>10</v>
      </c>
      <c r="AM162" s="10">
        <v>3</v>
      </c>
      <c r="AN162" s="7">
        <f>AJ162+AK162+AO162</f>
        <v>0</v>
      </c>
      <c r="AO162" s="6"/>
      <c r="AP162" s="3">
        <v>0.5</v>
      </c>
      <c r="AQ162" s="15">
        <f>MIN(AN162,AL162)*AP162</f>
        <v>0</v>
      </c>
      <c r="AR162" s="6">
        <v>0</v>
      </c>
      <c r="AS162" s="6">
        <v>0</v>
      </c>
      <c r="AT162" s="6">
        <v>2</v>
      </c>
      <c r="AU162" s="6">
        <v>0</v>
      </c>
      <c r="AV162" s="7"/>
      <c r="AW162" s="7">
        <v>0</v>
      </c>
      <c r="AX162" s="7"/>
      <c r="AY162" s="7">
        <v>-5</v>
      </c>
      <c r="AZ162" s="6"/>
      <c r="BA162" s="6">
        <v>0</v>
      </c>
      <c r="BB162" s="6"/>
      <c r="BC162" s="6">
        <v>0</v>
      </c>
      <c r="BD162" s="7">
        <v>-5</v>
      </c>
      <c r="BE162" s="7">
        <f>IF(DM162&gt;=70, 5, 0)</f>
        <v>0</v>
      </c>
      <c r="BF162" s="7"/>
      <c r="BG162" s="7"/>
      <c r="BH162" s="7">
        <v>-5</v>
      </c>
      <c r="BI162" s="6"/>
      <c r="BJ162" s="6">
        <f>IF(DZ162&gt;=70, 6, 0)</f>
        <v>0</v>
      </c>
      <c r="BK162" s="6">
        <v>-5</v>
      </c>
      <c r="BL162" s="7"/>
      <c r="BM162" s="7"/>
      <c r="BN162" s="7"/>
      <c r="BO162" s="6"/>
      <c r="BP162" s="6">
        <f>IF(EC162&gt;=70, 6, 0)</f>
        <v>0</v>
      </c>
      <c r="BQ162" s="6"/>
      <c r="BR162" s="7"/>
      <c r="BS162" s="7"/>
      <c r="BT162" s="7"/>
      <c r="BU162" s="6"/>
      <c r="BV162" s="6">
        <f>IF(DP162&gt;=70, 5, 0)</f>
        <v>0</v>
      </c>
      <c r="BW162" s="6"/>
      <c r="BX162" s="6"/>
      <c r="BY162" s="6"/>
      <c r="BZ162" s="7"/>
      <c r="CA162" s="7"/>
      <c r="CB162" s="7"/>
      <c r="CC162" s="6"/>
      <c r="CD162" s="6">
        <f>IF(DS162&gt;=70, 5, 0)</f>
        <v>0</v>
      </c>
      <c r="CE162" s="6"/>
      <c r="CF162" s="6"/>
      <c r="CG162" s="6"/>
      <c r="CH162" s="7"/>
      <c r="CI162" s="7"/>
      <c r="CJ162" s="7"/>
      <c r="CK162" s="6"/>
      <c r="CL162" s="6">
        <f>IF(DV162&gt;=70, 5, 0)</f>
        <v>0</v>
      </c>
      <c r="CM162" s="6"/>
      <c r="CN162" s="6"/>
      <c r="CO162" s="6"/>
      <c r="CP162" s="7"/>
      <c r="CQ162" s="7">
        <f>IF(EF162&gt;=70, 6, 0)</f>
        <v>0</v>
      </c>
      <c r="CR162" s="7"/>
      <c r="CS162" s="6"/>
      <c r="CT162" s="7"/>
      <c r="CU162" s="6"/>
      <c r="CV162" s="10">
        <f>SUM(AR162:CU162)</f>
        <v>-18</v>
      </c>
      <c r="CW162" s="10">
        <v>50</v>
      </c>
      <c r="CX162" s="17">
        <f>CV162+CW162</f>
        <v>32</v>
      </c>
      <c r="CY162" s="1">
        <v>37.14</v>
      </c>
      <c r="CZ162" s="18">
        <v>0</v>
      </c>
      <c r="DA162" s="18">
        <v>0</v>
      </c>
      <c r="DB162" s="29">
        <f>AVERAGE(CZ162:DA162)</f>
        <v>0</v>
      </c>
      <c r="DC162" s="1">
        <v>0</v>
      </c>
      <c r="DD162" s="29">
        <v>0</v>
      </c>
      <c r="DE162" s="1">
        <v>0</v>
      </c>
      <c r="DF162" s="29">
        <v>0</v>
      </c>
      <c r="DG162" s="18">
        <v>0</v>
      </c>
      <c r="DH162" s="18">
        <v>0</v>
      </c>
      <c r="DI162" s="1">
        <f>AVERAGE(DG162:DH162)</f>
        <v>0</v>
      </c>
      <c r="DJ162" s="15">
        <f>AVERAGE(CY162,DB162:DF162,DI162)</f>
        <v>5.305714285714286</v>
      </c>
      <c r="DK162" s="1">
        <v>13.33</v>
      </c>
      <c r="DL162" s="1">
        <v>0</v>
      </c>
      <c r="DM162" s="1">
        <f>MAX(DK162:DL162)</f>
        <v>13.33</v>
      </c>
      <c r="DN162" s="29">
        <v>0</v>
      </c>
      <c r="DO162" s="29">
        <v>0</v>
      </c>
      <c r="DP162" s="29">
        <f>MAX(DN162:DO162)</f>
        <v>0</v>
      </c>
      <c r="DQ162" s="1">
        <v>0</v>
      </c>
      <c r="DR162" s="1">
        <v>0</v>
      </c>
      <c r="DS162" s="1">
        <f>MAX(DQ162:DR162)</f>
        <v>0</v>
      </c>
      <c r="DT162" s="29">
        <v>0</v>
      </c>
      <c r="DU162" s="29">
        <v>0</v>
      </c>
      <c r="DV162" s="29">
        <f>MAX(DT162:DU162)</f>
        <v>0</v>
      </c>
      <c r="DW162" s="15">
        <f>AVERAGE(DM162,DP162,DS162,DV162)</f>
        <v>3.3325</v>
      </c>
      <c r="DX162" s="1">
        <v>13.33</v>
      </c>
      <c r="DY162" s="1">
        <v>0</v>
      </c>
      <c r="DZ162" s="1">
        <f>MAX(DX162:DY162)</f>
        <v>13.33</v>
      </c>
      <c r="EA162" s="29">
        <v>0</v>
      </c>
      <c r="EB162" s="29">
        <v>0</v>
      </c>
      <c r="EC162" s="29">
        <f>MAX(EA162:EB162)</f>
        <v>0</v>
      </c>
      <c r="ED162" s="1">
        <v>0</v>
      </c>
      <c r="EE162" s="1">
        <v>0</v>
      </c>
      <c r="EF162" s="1">
        <f>MAX(ED162:EE162)</f>
        <v>0</v>
      </c>
      <c r="EG162" s="15">
        <f>AVERAGE(DZ162,EC162,EF162)</f>
        <v>4.4433333333333334</v>
      </c>
      <c r="EH162" s="3">
        <v>0.25</v>
      </c>
      <c r="EI162" s="3">
        <v>0.2</v>
      </c>
      <c r="EJ162" s="3">
        <v>0.25</v>
      </c>
      <c r="EK162" s="3">
        <v>0.3</v>
      </c>
      <c r="EL162" s="25">
        <f>MIN(IF(C162="Yes",AQ162+CX162,0),100)</f>
        <v>32</v>
      </c>
      <c r="EM162" s="25">
        <f>IF(EQ162&lt;0,EL162+EQ162*-4,EL162)</f>
        <v>32</v>
      </c>
      <c r="EN162" s="25">
        <f>MIN(IF(C162="Yes",AQ162+DJ162,0), 100)</f>
        <v>5.305714285714286</v>
      </c>
      <c r="EO162" s="25">
        <f>MIN(IF(C162="Yes",AQ162+DW162,0),100)</f>
        <v>3.3325</v>
      </c>
      <c r="EP162" s="25">
        <f>MIN(IF(C162="Yes",AQ162+EG162,0), 100)</f>
        <v>4.4433333333333334</v>
      </c>
      <c r="EQ162" s="26">
        <f>EH162*EL162+EI162*EN162+EJ162*EO162+EK162*EP162</f>
        <v>11.227267857142857</v>
      </c>
      <c r="ER162" s="26">
        <f>EH162*EM162+EI162*EN162+EJ162*EO162+EK162*EP162</f>
        <v>11.227267857142857</v>
      </c>
    </row>
    <row r="163" spans="1:148" customFormat="1" x14ac:dyDescent="0.25">
      <c r="A163">
        <v>1402018080</v>
      </c>
      <c r="B163" t="s">
        <v>106</v>
      </c>
      <c r="C163" s="2" t="s">
        <v>108</v>
      </c>
      <c r="D163" s="6"/>
      <c r="E163" s="6"/>
      <c r="F163" s="7"/>
      <c r="G163" s="7"/>
      <c r="H163" s="6">
        <v>0</v>
      </c>
      <c r="I163" s="6"/>
      <c r="J163" s="7"/>
      <c r="K163" s="7"/>
      <c r="L163" s="6"/>
      <c r="M163" s="8"/>
      <c r="N163" s="7"/>
      <c r="O163" s="7"/>
      <c r="P163" s="6"/>
      <c r="Q163" s="8"/>
      <c r="R163" s="7"/>
      <c r="S163" s="7"/>
      <c r="T163" s="6"/>
      <c r="U163" s="6"/>
      <c r="V163" s="7"/>
      <c r="W163" s="7"/>
      <c r="X163" s="6"/>
      <c r="Y163" s="6"/>
      <c r="Z163" s="7"/>
      <c r="AA163" s="7"/>
      <c r="AB163" s="6"/>
      <c r="AC163" s="6"/>
      <c r="AD163" s="7"/>
      <c r="AE163" s="8"/>
      <c r="AF163" s="10">
        <v>14</v>
      </c>
      <c r="AG163" s="10">
        <v>10</v>
      </c>
      <c r="AH163" s="10">
        <f>COUNT(D163:AE163)</f>
        <v>1</v>
      </c>
      <c r="AI163" s="22">
        <f>IF(C163="Yes",(AF163-AH163+(CX163-50)/AG163)/AF163,0)</f>
        <v>0.86428571428571421</v>
      </c>
      <c r="AJ163" s="11">
        <f>SUM(D163:AE163)</f>
        <v>0</v>
      </c>
      <c r="AK163" s="10">
        <f>MAX(AJ163-AL163-AM163,0)*-1</f>
        <v>0</v>
      </c>
      <c r="AL163" s="10">
        <v>10</v>
      </c>
      <c r="AM163" s="10">
        <v>3</v>
      </c>
      <c r="AN163" s="7">
        <f>AJ163+AK163+AO163</f>
        <v>0</v>
      </c>
      <c r="AO163" s="6"/>
      <c r="AP163" s="3">
        <v>0.5</v>
      </c>
      <c r="AQ163" s="15">
        <f>MIN(AN163,AL163)*AP163</f>
        <v>0</v>
      </c>
      <c r="AR163" s="6">
        <v>0</v>
      </c>
      <c r="AS163" s="6">
        <v>0</v>
      </c>
      <c r="AT163" s="6">
        <v>1</v>
      </c>
      <c r="AU163" s="6">
        <v>0</v>
      </c>
      <c r="AV163" s="7"/>
      <c r="AW163" s="7">
        <v>0</v>
      </c>
      <c r="AX163" s="7"/>
      <c r="AY163" s="7">
        <v>0</v>
      </c>
      <c r="AZ163" s="6"/>
      <c r="BA163" s="6">
        <v>-5</v>
      </c>
      <c r="BB163" s="6"/>
      <c r="BC163" s="6">
        <v>0</v>
      </c>
      <c r="BD163" s="7"/>
      <c r="BE163" s="7">
        <f>IF(DM163&gt;=70, 5, 0)</f>
        <v>0</v>
      </c>
      <c r="BF163" s="7"/>
      <c r="BG163" s="7"/>
      <c r="BH163" s="7">
        <v>0</v>
      </c>
      <c r="BI163" s="6"/>
      <c r="BJ163" s="6">
        <f>IF(DZ163&gt;=70, 6, 0)</f>
        <v>0</v>
      </c>
      <c r="BK163" s="6">
        <v>-5</v>
      </c>
      <c r="BL163" s="7"/>
      <c r="BM163" s="7"/>
      <c r="BN163" s="7"/>
      <c r="BO163" s="6"/>
      <c r="BP163" s="6">
        <f>IF(EC163&gt;=70, 6, 0)</f>
        <v>0</v>
      </c>
      <c r="BQ163" s="6"/>
      <c r="BR163" s="7"/>
      <c r="BS163" s="7"/>
      <c r="BT163" s="7"/>
      <c r="BU163" s="6"/>
      <c r="BV163" s="6">
        <f>IF(DP163&gt;=70, 5, 0)</f>
        <v>0</v>
      </c>
      <c r="BW163" s="6"/>
      <c r="BX163" s="6"/>
      <c r="BY163" s="6"/>
      <c r="BZ163" s="7"/>
      <c r="CA163" s="7"/>
      <c r="CB163" s="7"/>
      <c r="CC163" s="6"/>
      <c r="CD163" s="6">
        <f>IF(DS163&gt;=70, 5, 0)</f>
        <v>0</v>
      </c>
      <c r="CE163" s="6"/>
      <c r="CF163" s="6"/>
      <c r="CG163" s="6"/>
      <c r="CH163" s="7"/>
      <c r="CI163" s="7"/>
      <c r="CJ163" s="7"/>
      <c r="CK163" s="6"/>
      <c r="CL163" s="6">
        <f>IF(DV163&gt;=70, 5, 0)</f>
        <v>0</v>
      </c>
      <c r="CM163" s="6"/>
      <c r="CN163" s="6"/>
      <c r="CO163" s="6"/>
      <c r="CP163" s="7"/>
      <c r="CQ163" s="7">
        <f>IF(EF163&gt;=70, 6, 0)</f>
        <v>0</v>
      </c>
      <c r="CR163" s="7"/>
      <c r="CS163" s="6"/>
      <c r="CT163" s="7"/>
      <c r="CU163" s="6"/>
      <c r="CV163" s="10">
        <f>SUM(AR163:CU163)</f>
        <v>-9</v>
      </c>
      <c r="CW163" s="10">
        <v>50</v>
      </c>
      <c r="CX163" s="17">
        <f>CV163+CW163</f>
        <v>41</v>
      </c>
      <c r="CY163" s="1">
        <v>28.57</v>
      </c>
      <c r="CZ163" s="18">
        <v>0</v>
      </c>
      <c r="DA163" s="18">
        <v>0</v>
      </c>
      <c r="DB163" s="29">
        <f>AVERAGE(CZ163:DA163)</f>
        <v>0</v>
      </c>
      <c r="DC163" s="1">
        <v>0</v>
      </c>
      <c r="DD163" s="29">
        <v>0</v>
      </c>
      <c r="DE163" s="1">
        <v>0</v>
      </c>
      <c r="DF163" s="29">
        <v>0</v>
      </c>
      <c r="DG163" s="18">
        <v>0</v>
      </c>
      <c r="DH163" s="18">
        <v>0</v>
      </c>
      <c r="DI163" s="1">
        <f>AVERAGE(DG163:DH163)</f>
        <v>0</v>
      </c>
      <c r="DJ163" s="15">
        <f>AVERAGE(CY163,DB163:DF163,DI163)</f>
        <v>4.0814285714285718</v>
      </c>
      <c r="DK163" s="1">
        <v>0</v>
      </c>
      <c r="DL163" s="1">
        <v>0</v>
      </c>
      <c r="DM163" s="1">
        <f>MAX(DK163:DL163)</f>
        <v>0</v>
      </c>
      <c r="DN163" s="29">
        <v>0</v>
      </c>
      <c r="DO163" s="29">
        <v>0</v>
      </c>
      <c r="DP163" s="29">
        <f>MAX(DN163:DO163)</f>
        <v>0</v>
      </c>
      <c r="DQ163" s="1">
        <v>0</v>
      </c>
      <c r="DR163" s="1">
        <v>0</v>
      </c>
      <c r="DS163" s="1">
        <f>MAX(DQ163:DR163)</f>
        <v>0</v>
      </c>
      <c r="DT163" s="29">
        <v>0</v>
      </c>
      <c r="DU163" s="29">
        <v>0</v>
      </c>
      <c r="DV163" s="29">
        <f>MAX(DT163:DU163)</f>
        <v>0</v>
      </c>
      <c r="DW163" s="15">
        <f>AVERAGE(DM163,DP163,DS163,DV163)</f>
        <v>0</v>
      </c>
      <c r="DX163" s="1">
        <v>0</v>
      </c>
      <c r="DY163" s="1">
        <v>0</v>
      </c>
      <c r="DZ163" s="1">
        <f>MAX(DX163:DY163)</f>
        <v>0</v>
      </c>
      <c r="EA163" s="29">
        <v>0</v>
      </c>
      <c r="EB163" s="29">
        <v>0</v>
      </c>
      <c r="EC163" s="29">
        <f>MAX(EA163:EB163)</f>
        <v>0</v>
      </c>
      <c r="ED163" s="1">
        <v>0</v>
      </c>
      <c r="EE163" s="1">
        <v>0</v>
      </c>
      <c r="EF163" s="1">
        <f>MAX(ED163:EE163)</f>
        <v>0</v>
      </c>
      <c r="EG163" s="15">
        <f>AVERAGE(DZ163,EC163,EF163)</f>
        <v>0</v>
      </c>
      <c r="EH163" s="3">
        <v>0.25</v>
      </c>
      <c r="EI163" s="3">
        <v>0.2</v>
      </c>
      <c r="EJ163" s="3">
        <v>0.25</v>
      </c>
      <c r="EK163" s="3">
        <v>0.3</v>
      </c>
      <c r="EL163" s="25">
        <f>MIN(IF(C163="Yes",AQ163+CX163,0),100)</f>
        <v>41</v>
      </c>
      <c r="EM163" s="25">
        <f>IF(EQ163&lt;0,EL163+EQ163*-4,EL163)</f>
        <v>41</v>
      </c>
      <c r="EN163" s="25">
        <f>MIN(IF(C163="Yes",AQ163+DJ163,0), 100)</f>
        <v>4.0814285714285718</v>
      </c>
      <c r="EO163" s="25">
        <f>MIN(IF(C163="Yes",AQ163+DW163,0),100)</f>
        <v>0</v>
      </c>
      <c r="EP163" s="25">
        <f>MIN(IF(C163="Yes",AQ163+EG163,0), 100)</f>
        <v>0</v>
      </c>
      <c r="EQ163" s="26">
        <f>EH163*EL163+EI163*EN163+EJ163*EO163+EK163*EP163</f>
        <v>11.066285714285714</v>
      </c>
      <c r="ER163" s="26">
        <f>EH163*EM163+EI163*EN163+EJ163*EO163+EK163*EP163</f>
        <v>11.066285714285714</v>
      </c>
    </row>
    <row r="164" spans="1:148" customFormat="1" x14ac:dyDescent="0.25">
      <c r="A164">
        <v>1402019063</v>
      </c>
      <c r="B164" t="s">
        <v>107</v>
      </c>
      <c r="C164" s="2" t="s">
        <v>108</v>
      </c>
      <c r="D164" s="6">
        <v>1</v>
      </c>
      <c r="E164" s="6"/>
      <c r="F164" s="7"/>
      <c r="G164" s="7"/>
      <c r="H164" s="6"/>
      <c r="I164" s="6"/>
      <c r="J164" s="7">
        <v>1</v>
      </c>
      <c r="K164" s="7"/>
      <c r="L164" s="6"/>
      <c r="M164" s="8"/>
      <c r="N164" s="7"/>
      <c r="O164" s="7"/>
      <c r="P164" s="6"/>
      <c r="Q164" s="8"/>
      <c r="R164" s="7"/>
      <c r="S164" s="7"/>
      <c r="T164" s="6"/>
      <c r="U164" s="6"/>
      <c r="V164" s="7"/>
      <c r="W164" s="7"/>
      <c r="X164" s="6"/>
      <c r="Y164" s="6"/>
      <c r="Z164" s="7"/>
      <c r="AA164" s="7"/>
      <c r="AB164" s="6"/>
      <c r="AC164" s="6"/>
      <c r="AD164" s="7"/>
      <c r="AE164" s="8"/>
      <c r="AF164" s="10">
        <v>14</v>
      </c>
      <c r="AG164" s="10">
        <v>10</v>
      </c>
      <c r="AH164" s="10">
        <f>COUNT(D164:AE164)</f>
        <v>2</v>
      </c>
      <c r="AI164" s="22">
        <f>IF(C164="Yes",(AF164-AH164+(CX164-50)/AG164)/AF164,0)</f>
        <v>0.73571428571428577</v>
      </c>
      <c r="AJ164" s="11">
        <f>SUM(D164:AE164)</f>
        <v>2</v>
      </c>
      <c r="AK164" s="10">
        <f>MAX(AJ164-AL164-AM164,0)*-1</f>
        <v>0</v>
      </c>
      <c r="AL164" s="10">
        <v>10</v>
      </c>
      <c r="AM164" s="10">
        <v>3</v>
      </c>
      <c r="AN164" s="7">
        <f>AJ164+AK164+AO164</f>
        <v>2</v>
      </c>
      <c r="AO164" s="6"/>
      <c r="AP164" s="3">
        <v>0.5</v>
      </c>
      <c r="AQ164" s="15">
        <f>MIN(AN164,AL164)*AP164</f>
        <v>1</v>
      </c>
      <c r="AR164" s="6">
        <v>0</v>
      </c>
      <c r="AS164" s="6">
        <v>0</v>
      </c>
      <c r="AT164" s="6">
        <v>0</v>
      </c>
      <c r="AU164" s="6">
        <v>0</v>
      </c>
      <c r="AV164" s="7"/>
      <c r="AW164" s="7">
        <v>-5</v>
      </c>
      <c r="AX164" s="7"/>
      <c r="AY164" s="7">
        <v>-5</v>
      </c>
      <c r="AZ164" s="6"/>
      <c r="BA164" s="6">
        <v>3</v>
      </c>
      <c r="BB164" s="6"/>
      <c r="BC164" s="6">
        <v>-5</v>
      </c>
      <c r="BD164" s="7"/>
      <c r="BE164" s="7">
        <f>IF(DM164&gt;=70, 5, 0)</f>
        <v>0</v>
      </c>
      <c r="BF164" s="7"/>
      <c r="BG164" s="7"/>
      <c r="BH164" s="7">
        <v>-5</v>
      </c>
      <c r="BI164" s="6"/>
      <c r="BJ164" s="6">
        <f>IF(DZ164&gt;=70, 6, 0)</f>
        <v>0</v>
      </c>
      <c r="BK164" s="6">
        <v>0</v>
      </c>
      <c r="BL164" s="7"/>
      <c r="BM164" s="7"/>
      <c r="BN164" s="7"/>
      <c r="BO164" s="6"/>
      <c r="BP164" s="6">
        <f>IF(EC164&gt;=70, 6, 0)</f>
        <v>0</v>
      </c>
      <c r="BQ164" s="6"/>
      <c r="BR164" s="7"/>
      <c r="BS164" s="7"/>
      <c r="BT164" s="7"/>
      <c r="BU164" s="6"/>
      <c r="BV164" s="6">
        <f>IF(DP164&gt;=70, 5, 0)</f>
        <v>0</v>
      </c>
      <c r="BW164" s="6"/>
      <c r="BX164" s="6"/>
      <c r="BY164" s="6"/>
      <c r="BZ164" s="7"/>
      <c r="CA164" s="7"/>
      <c r="CB164" s="7"/>
      <c r="CC164" s="6"/>
      <c r="CD164" s="6">
        <f>IF(DS164&gt;=70, 5, 0)</f>
        <v>0</v>
      </c>
      <c r="CE164" s="6"/>
      <c r="CF164" s="6"/>
      <c r="CG164" s="6"/>
      <c r="CH164" s="7"/>
      <c r="CI164" s="7"/>
      <c r="CJ164" s="7"/>
      <c r="CK164" s="6"/>
      <c r="CL164" s="6">
        <f>IF(DV164&gt;=70, 5, 0)</f>
        <v>0</v>
      </c>
      <c r="CM164" s="6"/>
      <c r="CN164" s="6"/>
      <c r="CO164" s="6"/>
      <c r="CP164" s="7"/>
      <c r="CQ164" s="7">
        <f>IF(EF164&gt;=70, 6, 0)</f>
        <v>0</v>
      </c>
      <c r="CR164" s="7"/>
      <c r="CS164" s="6"/>
      <c r="CT164" s="7"/>
      <c r="CU164" s="6"/>
      <c r="CV164" s="10">
        <f>SUM(AR164:CU164)</f>
        <v>-17</v>
      </c>
      <c r="CW164" s="10">
        <v>50</v>
      </c>
      <c r="CX164" s="17">
        <f>CV164+CW164</f>
        <v>33</v>
      </c>
      <c r="CY164" s="1">
        <v>31.43</v>
      </c>
      <c r="CZ164" s="18">
        <v>0</v>
      </c>
      <c r="DA164" s="18">
        <v>0</v>
      </c>
      <c r="DB164" s="29">
        <f>AVERAGE(CZ164:DA164)</f>
        <v>0</v>
      </c>
      <c r="DC164" s="1">
        <v>0</v>
      </c>
      <c r="DD164" s="29">
        <v>0</v>
      </c>
      <c r="DE164" s="1">
        <v>0</v>
      </c>
      <c r="DF164" s="29">
        <v>0</v>
      </c>
      <c r="DG164" s="18">
        <v>0</v>
      </c>
      <c r="DH164" s="18">
        <v>0</v>
      </c>
      <c r="DI164" s="1">
        <f>AVERAGE(DG164:DH164)</f>
        <v>0</v>
      </c>
      <c r="DJ164" s="15">
        <f>AVERAGE(CY164,DB164:DF164,DI164)</f>
        <v>4.49</v>
      </c>
      <c r="DK164" s="1">
        <v>13.33</v>
      </c>
      <c r="DL164" s="1">
        <v>0</v>
      </c>
      <c r="DM164" s="1">
        <f>MAX(DK164:DL164)</f>
        <v>13.33</v>
      </c>
      <c r="DN164" s="29">
        <v>0</v>
      </c>
      <c r="DO164" s="29">
        <v>0</v>
      </c>
      <c r="DP164" s="29">
        <f>MAX(DN164:DO164)</f>
        <v>0</v>
      </c>
      <c r="DQ164" s="1">
        <v>0</v>
      </c>
      <c r="DR164" s="1">
        <v>0</v>
      </c>
      <c r="DS164" s="1">
        <f>MAX(DQ164:DR164)</f>
        <v>0</v>
      </c>
      <c r="DT164" s="29">
        <v>0</v>
      </c>
      <c r="DU164" s="29">
        <v>0</v>
      </c>
      <c r="DV164" s="29">
        <f>MAX(DT164:DU164)</f>
        <v>0</v>
      </c>
      <c r="DW164" s="15">
        <f>AVERAGE(DM164,DP164,DS164,DV164)</f>
        <v>3.3325</v>
      </c>
      <c r="DX164" s="1">
        <v>0</v>
      </c>
      <c r="DY164" s="1">
        <v>0</v>
      </c>
      <c r="DZ164" s="1">
        <f>MAX(DX164:DY164)</f>
        <v>0</v>
      </c>
      <c r="EA164" s="29">
        <v>0</v>
      </c>
      <c r="EB164" s="29">
        <v>0</v>
      </c>
      <c r="EC164" s="29">
        <f>MAX(EA164:EB164)</f>
        <v>0</v>
      </c>
      <c r="ED164" s="1">
        <v>0</v>
      </c>
      <c r="EE164" s="1">
        <v>0</v>
      </c>
      <c r="EF164" s="1">
        <f>MAX(ED164:EE164)</f>
        <v>0</v>
      </c>
      <c r="EG164" s="15">
        <f>AVERAGE(DZ164,EC164,EF164)</f>
        <v>0</v>
      </c>
      <c r="EH164" s="3">
        <v>0.25</v>
      </c>
      <c r="EI164" s="3">
        <v>0.2</v>
      </c>
      <c r="EJ164" s="3">
        <v>0.25</v>
      </c>
      <c r="EK164" s="3">
        <v>0.3</v>
      </c>
      <c r="EL164" s="25">
        <f>MIN(IF(C164="Yes",AQ164+CX164,0),100)</f>
        <v>34</v>
      </c>
      <c r="EM164" s="25">
        <f>IF(EQ164&lt;0,EL164+EQ164*-4,EL164)</f>
        <v>34</v>
      </c>
      <c r="EN164" s="25">
        <f>MIN(IF(C164="Yes",AQ164+DJ164,0), 100)</f>
        <v>5.49</v>
      </c>
      <c r="EO164" s="25">
        <f>MIN(IF(C164="Yes",AQ164+DW164,0),100)</f>
        <v>4.3324999999999996</v>
      </c>
      <c r="EP164" s="25">
        <f>MIN(IF(C164="Yes",AQ164+EG164,0), 100)</f>
        <v>1</v>
      </c>
      <c r="EQ164" s="26">
        <f>EH164*EL164+EI164*EN164+EJ164*EO164+EK164*EP164</f>
        <v>10.981125000000002</v>
      </c>
      <c r="ER164" s="26">
        <f>EH164*EM164+EI164*EN164+EJ164*EO164+EK164*EP164</f>
        <v>10.981125000000002</v>
      </c>
    </row>
    <row r="165" spans="1:148" customFormat="1" x14ac:dyDescent="0.25">
      <c r="A165">
        <v>1402016049</v>
      </c>
      <c r="B165" t="s">
        <v>105</v>
      </c>
      <c r="C165" s="2" t="s">
        <v>108</v>
      </c>
      <c r="D165" s="6"/>
      <c r="E165" s="6"/>
      <c r="F165" s="7"/>
      <c r="G165" s="7"/>
      <c r="H165" s="6"/>
      <c r="I165" s="6">
        <v>1</v>
      </c>
      <c r="J165" s="7"/>
      <c r="K165" s="7"/>
      <c r="L165" s="6"/>
      <c r="M165" s="8"/>
      <c r="N165" s="7"/>
      <c r="O165" s="7"/>
      <c r="P165" s="6"/>
      <c r="Q165" s="8"/>
      <c r="R165" s="7"/>
      <c r="S165" s="7"/>
      <c r="T165" s="6"/>
      <c r="U165" s="6"/>
      <c r="V165" s="7"/>
      <c r="W165" s="7"/>
      <c r="X165" s="6"/>
      <c r="Y165" s="6"/>
      <c r="Z165" s="7"/>
      <c r="AA165" s="7"/>
      <c r="AB165" s="6"/>
      <c r="AC165" s="6"/>
      <c r="AD165" s="7"/>
      <c r="AE165" s="8"/>
      <c r="AF165" s="10">
        <v>14</v>
      </c>
      <c r="AG165" s="10">
        <v>10</v>
      </c>
      <c r="AH165" s="10">
        <f>COUNT(D165:AE165)</f>
        <v>1</v>
      </c>
      <c r="AI165" s="22">
        <f>IF(C165="Yes",(AF165-AH165+(CX165-50)/AG165)/AF165,0)</f>
        <v>0.7857142857142857</v>
      </c>
      <c r="AJ165" s="11">
        <f>SUM(D165:AE165)</f>
        <v>1</v>
      </c>
      <c r="AK165" s="10">
        <f>MAX(AJ165-AL165-AM165,0)*-1</f>
        <v>0</v>
      </c>
      <c r="AL165" s="10">
        <v>10</v>
      </c>
      <c r="AM165" s="10">
        <v>3</v>
      </c>
      <c r="AN165" s="7">
        <f>AJ165+AK165+AO165</f>
        <v>1</v>
      </c>
      <c r="AO165" s="6"/>
      <c r="AP165" s="3">
        <v>0.5</v>
      </c>
      <c r="AQ165" s="15">
        <f>MIN(AN165,AL165)*AP165</f>
        <v>0.5</v>
      </c>
      <c r="AR165" s="6">
        <v>0</v>
      </c>
      <c r="AS165" s="6">
        <v>0</v>
      </c>
      <c r="AT165" s="6">
        <v>-5</v>
      </c>
      <c r="AU165" s="6">
        <v>0</v>
      </c>
      <c r="AV165" s="7"/>
      <c r="AW165" s="7">
        <v>-5</v>
      </c>
      <c r="AX165" s="7"/>
      <c r="AY165" s="7">
        <v>-5</v>
      </c>
      <c r="AZ165" s="6"/>
      <c r="BA165" s="6">
        <v>0</v>
      </c>
      <c r="BB165" s="6"/>
      <c r="BC165" s="6">
        <v>-5</v>
      </c>
      <c r="BD165" s="7"/>
      <c r="BE165" s="7">
        <f>IF(DM165&gt;=70, 5, 0)</f>
        <v>0</v>
      </c>
      <c r="BF165" s="7"/>
      <c r="BG165" s="7"/>
      <c r="BH165" s="7">
        <v>0</v>
      </c>
      <c r="BI165" s="6"/>
      <c r="BJ165" s="6">
        <f>IF(DZ165&gt;=70, 6, 0)</f>
        <v>0</v>
      </c>
      <c r="BK165" s="6">
        <v>0</v>
      </c>
      <c r="BL165" s="7"/>
      <c r="BM165" s="7"/>
      <c r="BN165" s="7"/>
      <c r="BO165" s="6"/>
      <c r="BP165" s="6">
        <f>IF(EC165&gt;=70, 6, 0)</f>
        <v>0</v>
      </c>
      <c r="BQ165" s="6"/>
      <c r="BR165" s="7"/>
      <c r="BS165" s="7"/>
      <c r="BT165" s="7"/>
      <c r="BU165" s="6"/>
      <c r="BV165" s="6">
        <f>IF(DP165&gt;=70, 5, 0)</f>
        <v>0</v>
      </c>
      <c r="BW165" s="6"/>
      <c r="BX165" s="6"/>
      <c r="BY165" s="6"/>
      <c r="BZ165" s="7"/>
      <c r="CA165" s="7"/>
      <c r="CB165" s="7"/>
      <c r="CC165" s="6"/>
      <c r="CD165" s="6">
        <f>IF(DS165&gt;=70, 5, 0)</f>
        <v>0</v>
      </c>
      <c r="CE165" s="6"/>
      <c r="CF165" s="6"/>
      <c r="CG165" s="6"/>
      <c r="CH165" s="7"/>
      <c r="CI165" s="7"/>
      <c r="CJ165" s="7"/>
      <c r="CK165" s="6"/>
      <c r="CL165" s="6">
        <f>IF(DV165&gt;=70, 5, 0)</f>
        <v>0</v>
      </c>
      <c r="CM165" s="6"/>
      <c r="CN165" s="6"/>
      <c r="CO165" s="6"/>
      <c r="CP165" s="7"/>
      <c r="CQ165" s="7">
        <f>IF(EF165&gt;=70, 6, 0)</f>
        <v>0</v>
      </c>
      <c r="CR165" s="7"/>
      <c r="CS165" s="6"/>
      <c r="CT165" s="7"/>
      <c r="CU165" s="6"/>
      <c r="CV165" s="10">
        <f>SUM(AR165:CU165)</f>
        <v>-20</v>
      </c>
      <c r="CW165" s="10">
        <v>50</v>
      </c>
      <c r="CX165" s="17">
        <f>CV165+CW165</f>
        <v>30</v>
      </c>
      <c r="CY165" s="1">
        <v>0</v>
      </c>
      <c r="CZ165" s="18">
        <v>0</v>
      </c>
      <c r="DA165" s="18">
        <v>0</v>
      </c>
      <c r="DB165" s="29">
        <f>AVERAGE(CZ165:DA165)</f>
        <v>0</v>
      </c>
      <c r="DC165" s="1">
        <v>0</v>
      </c>
      <c r="DD165" s="29">
        <v>0</v>
      </c>
      <c r="DE165" s="1">
        <v>0</v>
      </c>
      <c r="DF165" s="29">
        <v>0</v>
      </c>
      <c r="DG165" s="18">
        <v>0</v>
      </c>
      <c r="DH165" s="18">
        <v>0</v>
      </c>
      <c r="DI165" s="1">
        <f>AVERAGE(DG165:DH165)</f>
        <v>0</v>
      </c>
      <c r="DJ165" s="15">
        <f>AVERAGE(CY165,DB165:DF165,DI165)</f>
        <v>0</v>
      </c>
      <c r="DK165" s="1">
        <v>46.67</v>
      </c>
      <c r="DL165" s="1">
        <v>0</v>
      </c>
      <c r="DM165" s="1">
        <f>MAX(DK165:DL165)</f>
        <v>46.67</v>
      </c>
      <c r="DN165" s="29">
        <v>0</v>
      </c>
      <c r="DO165" s="29">
        <v>0</v>
      </c>
      <c r="DP165" s="29">
        <f>MAX(DN165:DO165)</f>
        <v>0</v>
      </c>
      <c r="DQ165" s="1">
        <v>0</v>
      </c>
      <c r="DR165" s="1">
        <v>0</v>
      </c>
      <c r="DS165" s="1">
        <f>MAX(DQ165:DR165)</f>
        <v>0</v>
      </c>
      <c r="DT165" s="29">
        <v>0</v>
      </c>
      <c r="DU165" s="29">
        <v>0</v>
      </c>
      <c r="DV165" s="29">
        <f>MAX(DT165:DU165)</f>
        <v>0</v>
      </c>
      <c r="DW165" s="15">
        <f>AVERAGE(DM165,DP165,DS165,DV165)</f>
        <v>11.6675</v>
      </c>
      <c r="DX165" s="1">
        <v>0</v>
      </c>
      <c r="DY165" s="1">
        <v>0</v>
      </c>
      <c r="DZ165" s="1">
        <f>MAX(DX165:DY165)</f>
        <v>0</v>
      </c>
      <c r="EA165" s="29">
        <v>0</v>
      </c>
      <c r="EB165" s="29">
        <v>0</v>
      </c>
      <c r="EC165" s="29">
        <f>MAX(EA165:EB165)</f>
        <v>0</v>
      </c>
      <c r="ED165" s="1">
        <v>0</v>
      </c>
      <c r="EE165" s="1">
        <v>0</v>
      </c>
      <c r="EF165" s="1">
        <f>MAX(ED165:EE165)</f>
        <v>0</v>
      </c>
      <c r="EG165" s="15">
        <f>AVERAGE(DZ165,EC165,EF165)</f>
        <v>0</v>
      </c>
      <c r="EH165" s="3">
        <v>0.25</v>
      </c>
      <c r="EI165" s="3">
        <v>0.2</v>
      </c>
      <c r="EJ165" s="3">
        <v>0.25</v>
      </c>
      <c r="EK165" s="3">
        <v>0.3</v>
      </c>
      <c r="EL165" s="25">
        <f>MIN(IF(C165="Yes",AQ165+CX165,0),100)</f>
        <v>30.5</v>
      </c>
      <c r="EM165" s="25">
        <f>IF(EQ165&lt;0,EL165+EQ165*-4,EL165)</f>
        <v>30.5</v>
      </c>
      <c r="EN165" s="25">
        <f>MIN(IF(C165="Yes",AQ165+DJ165,0), 100)</f>
        <v>0.5</v>
      </c>
      <c r="EO165" s="25">
        <f>MIN(IF(C165="Yes",AQ165+DW165,0),100)</f>
        <v>12.1675</v>
      </c>
      <c r="EP165" s="25">
        <f>MIN(IF(C165="Yes",AQ165+EG165,0), 100)</f>
        <v>0.5</v>
      </c>
      <c r="EQ165" s="26">
        <f>EH165*EL165+EI165*EN165+EJ165*EO165+EK165*EP165</f>
        <v>10.916874999999999</v>
      </c>
      <c r="ER165" s="26">
        <f>EH165*EM165+EI165*EN165+EJ165*EO165+EK165*EP165</f>
        <v>10.916874999999999</v>
      </c>
    </row>
    <row r="166" spans="1:148" customFormat="1" x14ac:dyDescent="0.25">
      <c r="A166">
        <v>1402018164</v>
      </c>
      <c r="B166" t="s">
        <v>107</v>
      </c>
      <c r="C166" s="2" t="s">
        <v>108</v>
      </c>
      <c r="D166" s="6"/>
      <c r="E166" s="6"/>
      <c r="F166" s="7"/>
      <c r="G166" s="7"/>
      <c r="H166" s="6"/>
      <c r="I166" s="6">
        <v>1</v>
      </c>
      <c r="J166" s="7"/>
      <c r="K166" s="7"/>
      <c r="L166" s="6"/>
      <c r="M166" s="8"/>
      <c r="N166" s="7"/>
      <c r="O166" s="7"/>
      <c r="P166" s="6"/>
      <c r="Q166" s="8"/>
      <c r="R166" s="7"/>
      <c r="S166" s="7"/>
      <c r="T166" s="6"/>
      <c r="U166" s="6"/>
      <c r="V166" s="7"/>
      <c r="W166" s="7"/>
      <c r="X166" s="6"/>
      <c r="Y166" s="6"/>
      <c r="Z166" s="7"/>
      <c r="AA166" s="7"/>
      <c r="AB166" s="6"/>
      <c r="AC166" s="6"/>
      <c r="AD166" s="7"/>
      <c r="AE166" s="8"/>
      <c r="AF166" s="10">
        <v>14</v>
      </c>
      <c r="AG166" s="10">
        <v>10</v>
      </c>
      <c r="AH166" s="10">
        <f>COUNT(D166:AE166)</f>
        <v>1</v>
      </c>
      <c r="AI166" s="22">
        <f>IF(C166="Yes",(AF166-AH166+(CX166-50)/AG166)/AF166,0)</f>
        <v>0.75</v>
      </c>
      <c r="AJ166" s="11">
        <f>SUM(D166:AE166)</f>
        <v>1</v>
      </c>
      <c r="AK166" s="10">
        <f>MAX(AJ166-AL166-AM166,0)*-1</f>
        <v>0</v>
      </c>
      <c r="AL166" s="10">
        <v>10</v>
      </c>
      <c r="AM166" s="10">
        <v>3</v>
      </c>
      <c r="AN166" s="7">
        <f>AJ166+AK166+AO166</f>
        <v>1</v>
      </c>
      <c r="AO166" s="6"/>
      <c r="AP166" s="3">
        <v>0.5</v>
      </c>
      <c r="AQ166" s="15">
        <f>MIN(AN166,AL166)*AP166</f>
        <v>0.5</v>
      </c>
      <c r="AR166" s="6">
        <v>0</v>
      </c>
      <c r="AS166" s="6">
        <v>0</v>
      </c>
      <c r="AT166" s="6">
        <v>-5</v>
      </c>
      <c r="AU166" s="6">
        <v>0</v>
      </c>
      <c r="AV166" s="7"/>
      <c r="AW166" s="7">
        <v>-5</v>
      </c>
      <c r="AX166" s="7"/>
      <c r="AY166" s="7">
        <v>-5</v>
      </c>
      <c r="AZ166" s="6"/>
      <c r="BA166" s="6">
        <v>0</v>
      </c>
      <c r="BB166" s="6"/>
      <c r="BC166" s="6">
        <v>-5</v>
      </c>
      <c r="BD166" s="7">
        <v>-5</v>
      </c>
      <c r="BE166" s="7">
        <f>IF(DM166&gt;=70, 5, 0)</f>
        <v>0</v>
      </c>
      <c r="BF166" s="7"/>
      <c r="BG166" s="7"/>
      <c r="BH166" s="7">
        <v>0</v>
      </c>
      <c r="BI166" s="6"/>
      <c r="BJ166" s="6">
        <f>IF(DZ166&gt;=70, 6, 0)</f>
        <v>0</v>
      </c>
      <c r="BK166" s="6">
        <v>0</v>
      </c>
      <c r="BL166" s="7"/>
      <c r="BM166" s="7"/>
      <c r="BN166" s="7"/>
      <c r="BO166" s="6"/>
      <c r="BP166" s="6">
        <f>IF(EC166&gt;=70, 6, 0)</f>
        <v>0</v>
      </c>
      <c r="BQ166" s="6"/>
      <c r="BR166" s="7"/>
      <c r="BS166" s="7"/>
      <c r="BT166" s="7"/>
      <c r="BU166" s="6"/>
      <c r="BV166" s="6">
        <f>IF(DP166&gt;=70, 5, 0)</f>
        <v>0</v>
      </c>
      <c r="BW166" s="6"/>
      <c r="BX166" s="6"/>
      <c r="BY166" s="6"/>
      <c r="BZ166" s="7"/>
      <c r="CA166" s="7"/>
      <c r="CB166" s="7"/>
      <c r="CC166" s="6"/>
      <c r="CD166" s="6">
        <f>IF(DS166&gt;=70, 5, 0)</f>
        <v>0</v>
      </c>
      <c r="CE166" s="6"/>
      <c r="CF166" s="6"/>
      <c r="CG166" s="6"/>
      <c r="CH166" s="7"/>
      <c r="CI166" s="7"/>
      <c r="CJ166" s="7"/>
      <c r="CK166" s="6"/>
      <c r="CL166" s="6">
        <f>IF(DV166&gt;=70, 5, 0)</f>
        <v>0</v>
      </c>
      <c r="CM166" s="6"/>
      <c r="CN166" s="6"/>
      <c r="CO166" s="6"/>
      <c r="CP166" s="7"/>
      <c r="CQ166" s="7">
        <f>IF(EF166&gt;=70, 6, 0)</f>
        <v>0</v>
      </c>
      <c r="CR166" s="7"/>
      <c r="CS166" s="6"/>
      <c r="CT166" s="7"/>
      <c r="CU166" s="6"/>
      <c r="CV166" s="10">
        <f>SUM(AR166:CU166)</f>
        <v>-25</v>
      </c>
      <c r="CW166" s="10">
        <v>50</v>
      </c>
      <c r="CX166" s="17">
        <f>CV166+CW166</f>
        <v>25</v>
      </c>
      <c r="CY166" s="1">
        <v>0</v>
      </c>
      <c r="CZ166" s="18">
        <v>0</v>
      </c>
      <c r="DA166" s="18">
        <v>0</v>
      </c>
      <c r="DB166" s="29">
        <f>AVERAGE(CZ166:DA166)</f>
        <v>0</v>
      </c>
      <c r="DC166" s="1">
        <v>0</v>
      </c>
      <c r="DD166" s="29">
        <v>0</v>
      </c>
      <c r="DE166" s="1">
        <v>0</v>
      </c>
      <c r="DF166" s="29">
        <v>0</v>
      </c>
      <c r="DG166" s="18">
        <v>0</v>
      </c>
      <c r="DH166" s="18">
        <v>0</v>
      </c>
      <c r="DI166" s="1">
        <f>AVERAGE(DG166:DH166)</f>
        <v>0</v>
      </c>
      <c r="DJ166" s="15">
        <f>AVERAGE(CY166,DB166:DF166,DI166)</f>
        <v>0</v>
      </c>
      <c r="DK166" s="1">
        <v>53.33</v>
      </c>
      <c r="DL166" s="1">
        <v>0</v>
      </c>
      <c r="DM166" s="1">
        <f>MAX(DK166:DL166)</f>
        <v>53.33</v>
      </c>
      <c r="DN166" s="29">
        <v>0</v>
      </c>
      <c r="DO166" s="29">
        <v>0</v>
      </c>
      <c r="DP166" s="29">
        <f>MAX(DN166:DO166)</f>
        <v>0</v>
      </c>
      <c r="DQ166" s="1">
        <v>0</v>
      </c>
      <c r="DR166" s="1">
        <v>0</v>
      </c>
      <c r="DS166" s="1">
        <f>MAX(DQ166:DR166)</f>
        <v>0</v>
      </c>
      <c r="DT166" s="29">
        <v>0</v>
      </c>
      <c r="DU166" s="29">
        <v>0</v>
      </c>
      <c r="DV166" s="29">
        <f>MAX(DT166:DU166)</f>
        <v>0</v>
      </c>
      <c r="DW166" s="15">
        <f>AVERAGE(DM166,DP166,DS166,DV166)</f>
        <v>13.3325</v>
      </c>
      <c r="DX166" s="1">
        <v>6.67</v>
      </c>
      <c r="DY166" s="1">
        <v>0</v>
      </c>
      <c r="DZ166" s="1">
        <f>MAX(DX166:DY166)</f>
        <v>6.67</v>
      </c>
      <c r="EA166" s="29">
        <v>0</v>
      </c>
      <c r="EB166" s="29">
        <v>0</v>
      </c>
      <c r="EC166" s="29">
        <f>MAX(EA166:EB166)</f>
        <v>0</v>
      </c>
      <c r="ED166" s="1">
        <v>0</v>
      </c>
      <c r="EE166" s="1">
        <v>0</v>
      </c>
      <c r="EF166" s="1">
        <f>MAX(ED166:EE166)</f>
        <v>0</v>
      </c>
      <c r="EG166" s="15">
        <f>AVERAGE(DZ166,EC166,EF166)</f>
        <v>2.2233333333333332</v>
      </c>
      <c r="EH166" s="3">
        <v>0.25</v>
      </c>
      <c r="EI166" s="3">
        <v>0.2</v>
      </c>
      <c r="EJ166" s="3">
        <v>0.25</v>
      </c>
      <c r="EK166" s="3">
        <v>0.3</v>
      </c>
      <c r="EL166" s="25">
        <f>MIN(IF(C166="Yes",AQ166+CX166,0),100)</f>
        <v>25.5</v>
      </c>
      <c r="EM166" s="25">
        <f>IF(EQ166&lt;0,EL166+EQ166*-4,EL166)</f>
        <v>25.5</v>
      </c>
      <c r="EN166" s="25">
        <f>MIN(IF(C166="Yes",AQ166+DJ166,0), 100)</f>
        <v>0.5</v>
      </c>
      <c r="EO166" s="25">
        <f>MIN(IF(C166="Yes",AQ166+DW166,0),100)</f>
        <v>13.8325</v>
      </c>
      <c r="EP166" s="25">
        <f>MIN(IF(C166="Yes",AQ166+EG166,0), 100)</f>
        <v>2.7233333333333332</v>
      </c>
      <c r="EQ166" s="26">
        <f>EH166*EL166+EI166*EN166+EJ166*EO166+EK166*EP166</f>
        <v>10.750125000000001</v>
      </c>
      <c r="ER166" s="26">
        <f>EH166*EM166+EI166*EN166+EJ166*EO166+EK166*EP166</f>
        <v>10.750125000000001</v>
      </c>
    </row>
    <row r="167" spans="1:148" customFormat="1" x14ac:dyDescent="0.25">
      <c r="A167">
        <v>1402019010</v>
      </c>
      <c r="B167" t="s">
        <v>106</v>
      </c>
      <c r="C167" s="2" t="s">
        <v>108</v>
      </c>
      <c r="D167" s="6"/>
      <c r="E167" s="6"/>
      <c r="F167" s="7"/>
      <c r="G167" s="7"/>
      <c r="H167" s="6">
        <v>0</v>
      </c>
      <c r="I167" s="6"/>
      <c r="J167" s="7"/>
      <c r="K167" s="7"/>
      <c r="L167" s="6"/>
      <c r="M167" s="8"/>
      <c r="N167" s="7"/>
      <c r="O167" s="7"/>
      <c r="P167" s="6"/>
      <c r="Q167" s="8"/>
      <c r="R167" s="7"/>
      <c r="S167" s="7"/>
      <c r="T167" s="6"/>
      <c r="U167" s="6"/>
      <c r="V167" s="7"/>
      <c r="W167" s="7"/>
      <c r="X167" s="6"/>
      <c r="Y167" s="6"/>
      <c r="Z167" s="7"/>
      <c r="AA167" s="7"/>
      <c r="AB167" s="6"/>
      <c r="AC167" s="6"/>
      <c r="AD167" s="7"/>
      <c r="AE167" s="8"/>
      <c r="AF167" s="10">
        <v>14</v>
      </c>
      <c r="AG167" s="10">
        <v>10</v>
      </c>
      <c r="AH167" s="10">
        <f>COUNT(D167:AE167)</f>
        <v>1</v>
      </c>
      <c r="AI167" s="22">
        <f>IF(C167="Yes",(AF167-AH167+(CX167-50)/AG167)/AF167,0)</f>
        <v>0.79285714285714282</v>
      </c>
      <c r="AJ167" s="11">
        <f>SUM(D167:AE167)</f>
        <v>0</v>
      </c>
      <c r="AK167" s="10">
        <f>MAX(AJ167-AL167-AM167,0)*-1</f>
        <v>0</v>
      </c>
      <c r="AL167" s="10">
        <v>10</v>
      </c>
      <c r="AM167" s="10">
        <v>3</v>
      </c>
      <c r="AN167" s="7">
        <f>AJ167+AK167+AO167</f>
        <v>0</v>
      </c>
      <c r="AO167" s="6"/>
      <c r="AP167" s="3">
        <v>0.5</v>
      </c>
      <c r="AQ167" s="15">
        <f>MIN(AN167,AL167)*AP167</f>
        <v>0</v>
      </c>
      <c r="AR167" s="6">
        <v>0</v>
      </c>
      <c r="AS167" s="6">
        <v>0</v>
      </c>
      <c r="AT167" s="6">
        <v>1</v>
      </c>
      <c r="AU167" s="6">
        <v>0</v>
      </c>
      <c r="AV167" s="7"/>
      <c r="AW167" s="7">
        <v>0</v>
      </c>
      <c r="AX167" s="7"/>
      <c r="AY167" s="7">
        <v>0</v>
      </c>
      <c r="AZ167" s="6"/>
      <c r="BA167" s="6">
        <v>-5</v>
      </c>
      <c r="BB167" s="6"/>
      <c r="BC167" s="6">
        <v>-5</v>
      </c>
      <c r="BD167" s="7"/>
      <c r="BE167" s="7">
        <f>IF(DM167&gt;=70, 5, 0)</f>
        <v>0</v>
      </c>
      <c r="BF167" s="7"/>
      <c r="BG167" s="7"/>
      <c r="BH167" s="7">
        <v>-5</v>
      </c>
      <c r="BI167" s="6"/>
      <c r="BJ167" s="6">
        <f>IF(DZ167&gt;=70, 6, 0)</f>
        <v>0</v>
      </c>
      <c r="BK167" s="6">
        <v>-5</v>
      </c>
      <c r="BL167" s="7"/>
      <c r="BM167" s="7"/>
      <c r="BN167" s="7"/>
      <c r="BO167" s="6"/>
      <c r="BP167" s="6">
        <f>IF(EC167&gt;=70, 6, 0)</f>
        <v>0</v>
      </c>
      <c r="BQ167" s="6"/>
      <c r="BR167" s="7"/>
      <c r="BS167" s="7"/>
      <c r="BT167" s="7"/>
      <c r="BU167" s="6"/>
      <c r="BV167" s="6">
        <f>IF(DP167&gt;=70, 5, 0)</f>
        <v>0</v>
      </c>
      <c r="BW167" s="6"/>
      <c r="BX167" s="6"/>
      <c r="BY167" s="6"/>
      <c r="BZ167" s="7"/>
      <c r="CA167" s="7"/>
      <c r="CB167" s="7"/>
      <c r="CC167" s="6"/>
      <c r="CD167" s="6">
        <f>IF(DS167&gt;=70, 5, 0)</f>
        <v>0</v>
      </c>
      <c r="CE167" s="6"/>
      <c r="CF167" s="6"/>
      <c r="CG167" s="6"/>
      <c r="CH167" s="7"/>
      <c r="CI167" s="7"/>
      <c r="CJ167" s="7"/>
      <c r="CK167" s="6"/>
      <c r="CL167" s="6">
        <f>IF(DV167&gt;=70, 5, 0)</f>
        <v>0</v>
      </c>
      <c r="CM167" s="6"/>
      <c r="CN167" s="6"/>
      <c r="CO167" s="6"/>
      <c r="CP167" s="7"/>
      <c r="CQ167" s="7">
        <f>IF(EF167&gt;=70, 6, 0)</f>
        <v>0</v>
      </c>
      <c r="CR167" s="7"/>
      <c r="CS167" s="6"/>
      <c r="CT167" s="7"/>
      <c r="CU167" s="6"/>
      <c r="CV167" s="10">
        <f>SUM(AR167:CU167)</f>
        <v>-19</v>
      </c>
      <c r="CW167" s="10">
        <v>50</v>
      </c>
      <c r="CX167" s="17">
        <f>CV167+CW167</f>
        <v>31</v>
      </c>
      <c r="CY167" s="1">
        <v>31.43</v>
      </c>
      <c r="CZ167" s="18">
        <v>0</v>
      </c>
      <c r="DA167" s="18">
        <v>0</v>
      </c>
      <c r="DB167" s="29">
        <f>AVERAGE(CZ167:DA167)</f>
        <v>0</v>
      </c>
      <c r="DC167" s="1">
        <v>0</v>
      </c>
      <c r="DD167" s="29">
        <v>0</v>
      </c>
      <c r="DE167" s="1">
        <v>0</v>
      </c>
      <c r="DF167" s="29">
        <v>0</v>
      </c>
      <c r="DG167" s="18">
        <v>0</v>
      </c>
      <c r="DH167" s="18">
        <v>0</v>
      </c>
      <c r="DI167" s="1">
        <f>AVERAGE(DG167:DH167)</f>
        <v>0</v>
      </c>
      <c r="DJ167" s="15">
        <f>AVERAGE(CY167,DB167:DF167,DI167)</f>
        <v>4.49</v>
      </c>
      <c r="DK167" s="1">
        <v>33.33</v>
      </c>
      <c r="DL167" s="1">
        <v>0</v>
      </c>
      <c r="DM167" s="1">
        <f>MAX(DK167:DL167)</f>
        <v>33.33</v>
      </c>
      <c r="DN167" s="29">
        <v>0</v>
      </c>
      <c r="DO167" s="29">
        <v>0</v>
      </c>
      <c r="DP167" s="29">
        <f>MAX(DN167:DO167)</f>
        <v>0</v>
      </c>
      <c r="DQ167" s="1">
        <v>0</v>
      </c>
      <c r="DR167" s="1">
        <v>0</v>
      </c>
      <c r="DS167" s="1">
        <f>MAX(DQ167:DR167)</f>
        <v>0</v>
      </c>
      <c r="DT167" s="29">
        <v>0</v>
      </c>
      <c r="DU167" s="29">
        <v>0</v>
      </c>
      <c r="DV167" s="29">
        <f>MAX(DT167:DU167)</f>
        <v>0</v>
      </c>
      <c r="DW167" s="15">
        <f>AVERAGE(DM167,DP167,DS167,DV167)</f>
        <v>8.3324999999999996</v>
      </c>
      <c r="DX167" s="1">
        <v>0</v>
      </c>
      <c r="DY167" s="1">
        <v>0</v>
      </c>
      <c r="DZ167" s="1">
        <f>MAX(DX167:DY167)</f>
        <v>0</v>
      </c>
      <c r="EA167" s="29">
        <v>0</v>
      </c>
      <c r="EB167" s="29">
        <v>0</v>
      </c>
      <c r="EC167" s="29">
        <f>MAX(EA167:EB167)</f>
        <v>0</v>
      </c>
      <c r="ED167" s="1">
        <v>0</v>
      </c>
      <c r="EE167" s="1">
        <v>0</v>
      </c>
      <c r="EF167" s="1">
        <f>MAX(ED167:EE167)</f>
        <v>0</v>
      </c>
      <c r="EG167" s="15">
        <f>AVERAGE(DZ167,EC167,EF167)</f>
        <v>0</v>
      </c>
      <c r="EH167" s="3">
        <v>0.25</v>
      </c>
      <c r="EI167" s="3">
        <v>0.2</v>
      </c>
      <c r="EJ167" s="3">
        <v>0.25</v>
      </c>
      <c r="EK167" s="3">
        <v>0.3</v>
      </c>
      <c r="EL167" s="25">
        <f>MIN(IF(C167="Yes",AQ167+CX167,0),100)</f>
        <v>31</v>
      </c>
      <c r="EM167" s="25">
        <f>IF(EQ167&lt;0,EL167+EQ167*-4,EL167)</f>
        <v>31</v>
      </c>
      <c r="EN167" s="25">
        <f>MIN(IF(C167="Yes",AQ167+DJ167,0), 100)</f>
        <v>4.49</v>
      </c>
      <c r="EO167" s="25">
        <f>MIN(IF(C167="Yes",AQ167+DW167,0),100)</f>
        <v>8.3324999999999996</v>
      </c>
      <c r="EP167" s="25">
        <f>MIN(IF(C167="Yes",AQ167+EG167,0), 100)</f>
        <v>0</v>
      </c>
      <c r="EQ167" s="26">
        <f>EH167*EL167+EI167*EN167+EJ167*EO167+EK167*EP167</f>
        <v>10.731124999999999</v>
      </c>
      <c r="ER167" s="26">
        <f>EH167*EM167+EI167*EN167+EJ167*EO167+EK167*EP167</f>
        <v>10.731124999999999</v>
      </c>
    </row>
    <row r="168" spans="1:148" customFormat="1" x14ac:dyDescent="0.25">
      <c r="A168">
        <v>1402019104</v>
      </c>
      <c r="B168" t="s">
        <v>107</v>
      </c>
      <c r="C168" s="2" t="s">
        <v>108</v>
      </c>
      <c r="D168" s="6"/>
      <c r="E168" s="6"/>
      <c r="F168" s="7">
        <v>1</v>
      </c>
      <c r="G168" s="7"/>
      <c r="H168" s="6"/>
      <c r="I168" s="6"/>
      <c r="J168" s="7"/>
      <c r="K168" s="7"/>
      <c r="L168" s="6"/>
      <c r="M168" s="8"/>
      <c r="N168" s="7"/>
      <c r="O168" s="7"/>
      <c r="P168" s="6"/>
      <c r="Q168" s="8"/>
      <c r="R168" s="7"/>
      <c r="S168" s="7"/>
      <c r="T168" s="6"/>
      <c r="U168" s="6"/>
      <c r="V168" s="7"/>
      <c r="W168" s="7"/>
      <c r="X168" s="6"/>
      <c r="Y168" s="6"/>
      <c r="Z168" s="7"/>
      <c r="AA168" s="7"/>
      <c r="AB168" s="6"/>
      <c r="AC168" s="6"/>
      <c r="AD168" s="7"/>
      <c r="AE168" s="8"/>
      <c r="AF168" s="10">
        <v>14</v>
      </c>
      <c r="AG168" s="10">
        <v>10</v>
      </c>
      <c r="AH168" s="10">
        <f>COUNT(D168:AE168)</f>
        <v>1</v>
      </c>
      <c r="AI168" s="22">
        <f>IF(C168="Yes",(AF168-AH168+(CX168-50)/AG168)/AF168,0)</f>
        <v>0.7857142857142857</v>
      </c>
      <c r="AJ168" s="11">
        <f>SUM(D168:AE168)</f>
        <v>1</v>
      </c>
      <c r="AK168" s="10">
        <f>MAX(AJ168-AL168-AM168,0)*-1</f>
        <v>0</v>
      </c>
      <c r="AL168" s="10">
        <v>10</v>
      </c>
      <c r="AM168" s="10">
        <v>3</v>
      </c>
      <c r="AN168" s="7">
        <f>AJ168+AK168+AO168</f>
        <v>1</v>
      </c>
      <c r="AO168" s="6"/>
      <c r="AP168" s="3">
        <v>0.5</v>
      </c>
      <c r="AQ168" s="15">
        <f>MIN(AN168,AL168)*AP168</f>
        <v>0.5</v>
      </c>
      <c r="AR168" s="6">
        <v>0</v>
      </c>
      <c r="AS168" s="6">
        <v>0</v>
      </c>
      <c r="AT168" s="6">
        <v>0</v>
      </c>
      <c r="AU168" s="6">
        <v>0</v>
      </c>
      <c r="AV168" s="7"/>
      <c r="AW168" s="7">
        <v>0</v>
      </c>
      <c r="AX168" s="7"/>
      <c r="AY168" s="7">
        <v>0</v>
      </c>
      <c r="AZ168" s="6"/>
      <c r="BA168" s="6">
        <v>-5</v>
      </c>
      <c r="BB168" s="6"/>
      <c r="BC168" s="6">
        <v>-5</v>
      </c>
      <c r="BD168" s="7"/>
      <c r="BE168" s="7">
        <f>IF(DM168&gt;=70, 5, 0)</f>
        <v>0</v>
      </c>
      <c r="BF168" s="7"/>
      <c r="BG168" s="7"/>
      <c r="BH168" s="7">
        <v>-5</v>
      </c>
      <c r="BI168" s="6"/>
      <c r="BJ168" s="6">
        <f>IF(DZ168&gt;=70, 6, 0)</f>
        <v>0</v>
      </c>
      <c r="BK168" s="6">
        <v>-5</v>
      </c>
      <c r="BL168" s="7"/>
      <c r="BM168" s="7"/>
      <c r="BN168" s="7"/>
      <c r="BO168" s="6"/>
      <c r="BP168" s="6">
        <f>IF(EC168&gt;=70, 6, 0)</f>
        <v>0</v>
      </c>
      <c r="BQ168" s="6"/>
      <c r="BR168" s="7"/>
      <c r="BS168" s="7"/>
      <c r="BT168" s="7"/>
      <c r="BU168" s="6"/>
      <c r="BV168" s="6">
        <f>IF(DP168&gt;=70, 5, 0)</f>
        <v>0</v>
      </c>
      <c r="BW168" s="6"/>
      <c r="BX168" s="6"/>
      <c r="BY168" s="6"/>
      <c r="BZ168" s="7"/>
      <c r="CA168" s="7"/>
      <c r="CB168" s="7"/>
      <c r="CC168" s="6"/>
      <c r="CD168" s="6">
        <f>IF(DS168&gt;=70, 5, 0)</f>
        <v>0</v>
      </c>
      <c r="CE168" s="6"/>
      <c r="CF168" s="6"/>
      <c r="CG168" s="6"/>
      <c r="CH168" s="7"/>
      <c r="CI168" s="7"/>
      <c r="CJ168" s="7"/>
      <c r="CK168" s="6"/>
      <c r="CL168" s="6">
        <f>IF(DV168&gt;=70, 5, 0)</f>
        <v>0</v>
      </c>
      <c r="CM168" s="6"/>
      <c r="CN168" s="6"/>
      <c r="CO168" s="6"/>
      <c r="CP168" s="7"/>
      <c r="CQ168" s="7">
        <f>IF(EF168&gt;=70, 6, 0)</f>
        <v>0</v>
      </c>
      <c r="CR168" s="7"/>
      <c r="CS168" s="6"/>
      <c r="CT168" s="7"/>
      <c r="CU168" s="6"/>
      <c r="CV168" s="10">
        <f>SUM(AR168:CU168)</f>
        <v>-20</v>
      </c>
      <c r="CW168" s="10">
        <v>50</v>
      </c>
      <c r="CX168" s="17">
        <f>CV168+CW168</f>
        <v>30</v>
      </c>
      <c r="CY168" s="1">
        <v>20</v>
      </c>
      <c r="CZ168" s="18">
        <v>0</v>
      </c>
      <c r="DA168" s="18">
        <v>0</v>
      </c>
      <c r="DB168" s="29">
        <f>AVERAGE(CZ168:DA168)</f>
        <v>0</v>
      </c>
      <c r="DC168" s="1">
        <v>0</v>
      </c>
      <c r="DD168" s="29">
        <v>0</v>
      </c>
      <c r="DE168" s="1">
        <v>0</v>
      </c>
      <c r="DF168" s="29">
        <v>0</v>
      </c>
      <c r="DG168" s="18">
        <v>0</v>
      </c>
      <c r="DH168" s="18">
        <v>0</v>
      </c>
      <c r="DI168" s="1">
        <f>AVERAGE(DG168:DH168)</f>
        <v>0</v>
      </c>
      <c r="DJ168" s="15">
        <f>AVERAGE(CY168,DB168:DF168,DI168)</f>
        <v>2.8571428571428572</v>
      </c>
      <c r="DK168" s="1">
        <v>33.33</v>
      </c>
      <c r="DL168" s="1">
        <v>0</v>
      </c>
      <c r="DM168" s="1">
        <f>MAX(DK168:DL168)</f>
        <v>33.33</v>
      </c>
      <c r="DN168" s="29">
        <v>0</v>
      </c>
      <c r="DO168" s="29">
        <v>0</v>
      </c>
      <c r="DP168" s="29">
        <f>MAX(DN168:DO168)</f>
        <v>0</v>
      </c>
      <c r="DQ168" s="1">
        <v>0</v>
      </c>
      <c r="DR168" s="1">
        <v>0</v>
      </c>
      <c r="DS168" s="1">
        <f>MAX(DQ168:DR168)</f>
        <v>0</v>
      </c>
      <c r="DT168" s="29">
        <v>0</v>
      </c>
      <c r="DU168" s="29">
        <v>0</v>
      </c>
      <c r="DV168" s="29">
        <f>MAX(DT168:DU168)</f>
        <v>0</v>
      </c>
      <c r="DW168" s="15">
        <f>AVERAGE(DM168,DP168,DS168,DV168)</f>
        <v>8.3324999999999996</v>
      </c>
      <c r="DX168" s="1">
        <v>0</v>
      </c>
      <c r="DY168" s="1">
        <v>0</v>
      </c>
      <c r="DZ168" s="1">
        <f>MAX(DX168:DY168)</f>
        <v>0</v>
      </c>
      <c r="EA168" s="29">
        <v>0</v>
      </c>
      <c r="EB168" s="29">
        <v>0</v>
      </c>
      <c r="EC168" s="29">
        <f>MAX(EA168:EB168)</f>
        <v>0</v>
      </c>
      <c r="ED168" s="1">
        <v>0</v>
      </c>
      <c r="EE168" s="1">
        <v>0</v>
      </c>
      <c r="EF168" s="1">
        <f>MAX(ED168:EE168)</f>
        <v>0</v>
      </c>
      <c r="EG168" s="15">
        <f>AVERAGE(DZ168,EC168,EF168)</f>
        <v>0</v>
      </c>
      <c r="EH168" s="3">
        <v>0.25</v>
      </c>
      <c r="EI168" s="3">
        <v>0.2</v>
      </c>
      <c r="EJ168" s="3">
        <v>0.25</v>
      </c>
      <c r="EK168" s="3">
        <v>0.3</v>
      </c>
      <c r="EL168" s="25">
        <f>MIN(IF(C168="Yes",AQ168+CX168,0),100)</f>
        <v>30.5</v>
      </c>
      <c r="EM168" s="25">
        <f>IF(EQ168&lt;0,EL168+EQ168*-4,EL168)</f>
        <v>30.5</v>
      </c>
      <c r="EN168" s="25">
        <f>MIN(IF(C168="Yes",AQ168+DJ168,0), 100)</f>
        <v>3.3571428571428572</v>
      </c>
      <c r="EO168" s="25">
        <f>MIN(IF(C168="Yes",AQ168+DW168,0),100)</f>
        <v>8.8324999999999996</v>
      </c>
      <c r="EP168" s="25">
        <f>MIN(IF(C168="Yes",AQ168+EG168,0), 100)</f>
        <v>0.5</v>
      </c>
      <c r="EQ168" s="26">
        <f>EH168*EL168+EI168*EN168+EJ168*EO168+EK168*EP168</f>
        <v>10.65455357142857</v>
      </c>
      <c r="ER168" s="26">
        <f>EH168*EM168+EI168*EN168+EJ168*EO168+EK168*EP168</f>
        <v>10.65455357142857</v>
      </c>
    </row>
    <row r="169" spans="1:148" customFormat="1" x14ac:dyDescent="0.25">
      <c r="A169">
        <v>1402018015</v>
      </c>
      <c r="B169" t="s">
        <v>107</v>
      </c>
      <c r="C169" s="2" t="s">
        <v>108</v>
      </c>
      <c r="D169" s="6"/>
      <c r="E169" s="6"/>
      <c r="F169" s="7"/>
      <c r="G169" s="7"/>
      <c r="H169" s="6">
        <v>0</v>
      </c>
      <c r="I169" s="6"/>
      <c r="J169" s="7"/>
      <c r="K169" s="7"/>
      <c r="L169" s="6"/>
      <c r="M169" s="8"/>
      <c r="N169" s="7"/>
      <c r="O169" s="7"/>
      <c r="P169" s="6"/>
      <c r="Q169" s="8"/>
      <c r="R169" s="7"/>
      <c r="S169" s="7"/>
      <c r="T169" s="6"/>
      <c r="U169" s="6"/>
      <c r="V169" s="7"/>
      <c r="W169" s="7"/>
      <c r="X169" s="6"/>
      <c r="Y169" s="6"/>
      <c r="Z169" s="7"/>
      <c r="AA169" s="7"/>
      <c r="AB169" s="6"/>
      <c r="AC169" s="6"/>
      <c r="AD169" s="7"/>
      <c r="AE169" s="8"/>
      <c r="AF169" s="10">
        <v>14</v>
      </c>
      <c r="AG169" s="10">
        <v>10</v>
      </c>
      <c r="AH169" s="10">
        <f>COUNT(D169:AE169)</f>
        <v>1</v>
      </c>
      <c r="AI169" s="22">
        <f>IF(C169="Yes",(AF169-AH169+(CX169-50)/AG169)/AF169,0)</f>
        <v>0.83571428571428563</v>
      </c>
      <c r="AJ169" s="11">
        <f>SUM(D169:AE169)</f>
        <v>0</v>
      </c>
      <c r="AK169" s="10">
        <f>MAX(AJ169-AL169-AM169,0)*-1</f>
        <v>0</v>
      </c>
      <c r="AL169" s="10">
        <v>10</v>
      </c>
      <c r="AM169" s="10">
        <v>3</v>
      </c>
      <c r="AN169" s="7">
        <f>AJ169+AK169+AO169</f>
        <v>0</v>
      </c>
      <c r="AO169" s="6"/>
      <c r="AP169" s="3">
        <v>0.5</v>
      </c>
      <c r="AQ169" s="15">
        <f>MIN(AN169,AL169)*AP169</f>
        <v>0</v>
      </c>
      <c r="AR169" s="6">
        <v>0</v>
      </c>
      <c r="AS169" s="6">
        <v>0</v>
      </c>
      <c r="AT169" s="6">
        <v>0</v>
      </c>
      <c r="AU169" s="6">
        <v>0</v>
      </c>
      <c r="AV169" s="7"/>
      <c r="AW169" s="7">
        <v>0</v>
      </c>
      <c r="AX169" s="7"/>
      <c r="AY169" s="7">
        <v>0</v>
      </c>
      <c r="AZ169" s="6"/>
      <c r="BA169" s="6">
        <v>2</v>
      </c>
      <c r="BB169" s="6"/>
      <c r="BC169" s="6">
        <v>-5</v>
      </c>
      <c r="BD169" s="7"/>
      <c r="BE169" s="7">
        <f>IF(DM169&gt;=70, 5, 0)</f>
        <v>0</v>
      </c>
      <c r="BF169" s="7"/>
      <c r="BG169" s="7"/>
      <c r="BH169" s="7">
        <v>-5</v>
      </c>
      <c r="BI169" s="6"/>
      <c r="BJ169" s="6">
        <f>IF(DZ169&gt;=70, 6, 0)</f>
        <v>0</v>
      </c>
      <c r="BK169" s="6">
        <v>-5</v>
      </c>
      <c r="BL169" s="7"/>
      <c r="BM169" s="7"/>
      <c r="BN169" s="7"/>
      <c r="BO169" s="6"/>
      <c r="BP169" s="6">
        <f>IF(EC169&gt;=70, 6, 0)</f>
        <v>0</v>
      </c>
      <c r="BQ169" s="6"/>
      <c r="BR169" s="7"/>
      <c r="BS169" s="7"/>
      <c r="BT169" s="7"/>
      <c r="BU169" s="6"/>
      <c r="BV169" s="6">
        <f>IF(DP169&gt;=70, 5, 0)</f>
        <v>0</v>
      </c>
      <c r="BW169" s="6"/>
      <c r="BX169" s="6"/>
      <c r="BY169" s="6"/>
      <c r="BZ169" s="7"/>
      <c r="CA169" s="7"/>
      <c r="CB169" s="7"/>
      <c r="CC169" s="6"/>
      <c r="CD169" s="6">
        <f>IF(DS169&gt;=70, 5, 0)</f>
        <v>0</v>
      </c>
      <c r="CE169" s="6"/>
      <c r="CF169" s="6"/>
      <c r="CG169" s="6"/>
      <c r="CH169" s="7"/>
      <c r="CI169" s="7"/>
      <c r="CJ169" s="7"/>
      <c r="CK169" s="6"/>
      <c r="CL169" s="6">
        <f>IF(DV169&gt;=70, 5, 0)</f>
        <v>0</v>
      </c>
      <c r="CM169" s="6"/>
      <c r="CN169" s="6"/>
      <c r="CO169" s="6"/>
      <c r="CP169" s="7"/>
      <c r="CQ169" s="7">
        <f>IF(EF169&gt;=70, 6, 0)</f>
        <v>0</v>
      </c>
      <c r="CR169" s="7"/>
      <c r="CS169" s="6"/>
      <c r="CT169" s="7"/>
      <c r="CU169" s="6"/>
      <c r="CV169" s="10">
        <f>SUM(AR169:CU169)</f>
        <v>-13</v>
      </c>
      <c r="CW169" s="10">
        <v>50</v>
      </c>
      <c r="CX169" s="17">
        <f>CV169+CW169</f>
        <v>37</v>
      </c>
      <c r="CY169" s="1">
        <v>48.57</v>
      </c>
      <c r="CZ169" s="18">
        <v>0</v>
      </c>
      <c r="DA169" s="18">
        <v>0</v>
      </c>
      <c r="DB169" s="29">
        <f>AVERAGE(CZ169:DA169)</f>
        <v>0</v>
      </c>
      <c r="DC169" s="1">
        <v>0</v>
      </c>
      <c r="DD169" s="29">
        <v>0</v>
      </c>
      <c r="DE169" s="1">
        <v>0</v>
      </c>
      <c r="DF169" s="29">
        <v>0</v>
      </c>
      <c r="DG169" s="18">
        <v>0</v>
      </c>
      <c r="DH169" s="18">
        <v>0</v>
      </c>
      <c r="DI169" s="1">
        <f>AVERAGE(DG169:DH169)</f>
        <v>0</v>
      </c>
      <c r="DJ169" s="15">
        <f>AVERAGE(CY169,DB169:DF169,DI169)</f>
        <v>6.9385714285714286</v>
      </c>
      <c r="DK169" s="1">
        <v>0</v>
      </c>
      <c r="DL169" s="1">
        <v>0</v>
      </c>
      <c r="DM169" s="1">
        <f>MAX(DK169:DL169)</f>
        <v>0</v>
      </c>
      <c r="DN169" s="29">
        <v>0</v>
      </c>
      <c r="DO169" s="29">
        <v>0</v>
      </c>
      <c r="DP169" s="29">
        <f>MAX(DN169:DO169)</f>
        <v>0</v>
      </c>
      <c r="DQ169" s="1">
        <v>0</v>
      </c>
      <c r="DR169" s="1">
        <v>0</v>
      </c>
      <c r="DS169" s="1">
        <f>MAX(DQ169:DR169)</f>
        <v>0</v>
      </c>
      <c r="DT169" s="29">
        <v>0</v>
      </c>
      <c r="DU169" s="29">
        <v>0</v>
      </c>
      <c r="DV169" s="29">
        <f>MAX(DT169:DU169)</f>
        <v>0</v>
      </c>
      <c r="DW169" s="15">
        <f>AVERAGE(DM169,DP169,DS169,DV169)</f>
        <v>0</v>
      </c>
      <c r="DX169" s="1">
        <v>0</v>
      </c>
      <c r="DY169" s="1">
        <v>0</v>
      </c>
      <c r="DZ169" s="1">
        <f>MAX(DX169:DY169)</f>
        <v>0</v>
      </c>
      <c r="EA169" s="29">
        <v>0</v>
      </c>
      <c r="EB169" s="29">
        <v>0</v>
      </c>
      <c r="EC169" s="29">
        <f>MAX(EA169:EB169)</f>
        <v>0</v>
      </c>
      <c r="ED169" s="1">
        <v>0</v>
      </c>
      <c r="EE169" s="1">
        <v>0</v>
      </c>
      <c r="EF169" s="1">
        <f>MAX(ED169:EE169)</f>
        <v>0</v>
      </c>
      <c r="EG169" s="15">
        <f>AVERAGE(DZ169,EC169,EF169)</f>
        <v>0</v>
      </c>
      <c r="EH169" s="3">
        <v>0.25</v>
      </c>
      <c r="EI169" s="3">
        <v>0.2</v>
      </c>
      <c r="EJ169" s="3">
        <v>0.25</v>
      </c>
      <c r="EK169" s="3">
        <v>0.3</v>
      </c>
      <c r="EL169" s="25">
        <f>MIN(IF(C169="Yes",AQ169+CX169,0),100)</f>
        <v>37</v>
      </c>
      <c r="EM169" s="25">
        <f>IF(EQ169&lt;0,EL169+EQ169*-4,EL169)</f>
        <v>37</v>
      </c>
      <c r="EN169" s="25">
        <f>MIN(IF(C169="Yes",AQ169+DJ169,0), 100)</f>
        <v>6.9385714285714286</v>
      </c>
      <c r="EO169" s="25">
        <f>MIN(IF(C169="Yes",AQ169+DW169,0),100)</f>
        <v>0</v>
      </c>
      <c r="EP169" s="25">
        <f>MIN(IF(C169="Yes",AQ169+EG169,0), 100)</f>
        <v>0</v>
      </c>
      <c r="EQ169" s="26">
        <f>EH169*EL169+EI169*EN169+EJ169*EO169+EK169*EP169</f>
        <v>10.637714285714285</v>
      </c>
      <c r="ER169" s="26">
        <f>EH169*EM169+EI169*EN169+EJ169*EO169+EK169*EP169</f>
        <v>10.637714285714285</v>
      </c>
    </row>
    <row r="170" spans="1:148" customFormat="1" x14ac:dyDescent="0.25">
      <c r="A170">
        <v>1402019113</v>
      </c>
      <c r="B170" t="s">
        <v>106</v>
      </c>
      <c r="C170" s="2" t="s">
        <v>108</v>
      </c>
      <c r="D170" s="6"/>
      <c r="E170" s="6"/>
      <c r="F170" s="7"/>
      <c r="G170" s="7"/>
      <c r="H170" s="6"/>
      <c r="I170" s="6"/>
      <c r="J170" s="7"/>
      <c r="K170" s="7"/>
      <c r="L170" s="6"/>
      <c r="M170" s="8"/>
      <c r="N170" s="7"/>
      <c r="O170" s="7"/>
      <c r="P170" s="6"/>
      <c r="Q170" s="8"/>
      <c r="R170" s="7"/>
      <c r="S170" s="7"/>
      <c r="T170" s="6"/>
      <c r="U170" s="6"/>
      <c r="V170" s="7"/>
      <c r="W170" s="7"/>
      <c r="X170" s="6"/>
      <c r="Y170" s="6"/>
      <c r="Z170" s="7"/>
      <c r="AA170" s="7"/>
      <c r="AB170" s="6"/>
      <c r="AC170" s="6"/>
      <c r="AD170" s="7"/>
      <c r="AE170" s="8"/>
      <c r="AF170" s="10">
        <v>14</v>
      </c>
      <c r="AG170" s="10">
        <v>10</v>
      </c>
      <c r="AH170" s="10">
        <f>COUNT(D170:AE170)</f>
        <v>0</v>
      </c>
      <c r="AI170" s="22">
        <f>IF(C170="Yes",(AF170-AH170+(CX170-50)/AG170)/AF170,0)</f>
        <v>0.8214285714285714</v>
      </c>
      <c r="AJ170" s="11">
        <f>SUM(D170:AE170)</f>
        <v>0</v>
      </c>
      <c r="AK170" s="10">
        <f>MAX(AJ170-AL170-AM170,0)*-1</f>
        <v>0</v>
      </c>
      <c r="AL170" s="10">
        <v>10</v>
      </c>
      <c r="AM170" s="10">
        <v>3</v>
      </c>
      <c r="AN170" s="7">
        <f>AJ170+AK170+AO170</f>
        <v>0</v>
      </c>
      <c r="AO170" s="6"/>
      <c r="AP170" s="3">
        <v>0.5</v>
      </c>
      <c r="AQ170" s="15">
        <f>MIN(AN170,AL170)*AP170</f>
        <v>0</v>
      </c>
      <c r="AR170" s="6">
        <v>0</v>
      </c>
      <c r="AS170" s="6">
        <v>0</v>
      </c>
      <c r="AT170" s="6">
        <v>0</v>
      </c>
      <c r="AU170" s="6">
        <v>0</v>
      </c>
      <c r="AV170" s="7"/>
      <c r="AW170" s="7">
        <v>-5</v>
      </c>
      <c r="AX170" s="7"/>
      <c r="AY170" s="7">
        <v>-5</v>
      </c>
      <c r="AZ170" s="6"/>
      <c r="BA170" s="6">
        <v>0</v>
      </c>
      <c r="BB170" s="6"/>
      <c r="BC170" s="6">
        <v>-5</v>
      </c>
      <c r="BD170" s="7"/>
      <c r="BE170" s="7">
        <f>IF(DM170&gt;=70, 5, 0)</f>
        <v>0</v>
      </c>
      <c r="BF170" s="7"/>
      <c r="BG170" s="7"/>
      <c r="BH170" s="7">
        <v>-5</v>
      </c>
      <c r="BI170" s="6"/>
      <c r="BJ170" s="6">
        <f>IF(DZ170&gt;=70, 6, 0)</f>
        <v>0</v>
      </c>
      <c r="BK170" s="6">
        <v>-5</v>
      </c>
      <c r="BL170" s="7"/>
      <c r="BM170" s="7"/>
      <c r="BN170" s="7"/>
      <c r="BO170" s="6"/>
      <c r="BP170" s="6">
        <f>IF(EC170&gt;=70, 6, 0)</f>
        <v>0</v>
      </c>
      <c r="BQ170" s="6"/>
      <c r="BR170" s="7"/>
      <c r="BS170" s="7"/>
      <c r="BT170" s="7"/>
      <c r="BU170" s="6"/>
      <c r="BV170" s="6">
        <f>IF(DP170&gt;=70, 5, 0)</f>
        <v>0</v>
      </c>
      <c r="BW170" s="6"/>
      <c r="BX170" s="6"/>
      <c r="BY170" s="6"/>
      <c r="BZ170" s="7"/>
      <c r="CA170" s="7"/>
      <c r="CB170" s="7"/>
      <c r="CC170" s="6"/>
      <c r="CD170" s="6">
        <f>IF(DS170&gt;=70, 5, 0)</f>
        <v>0</v>
      </c>
      <c r="CE170" s="6"/>
      <c r="CF170" s="6"/>
      <c r="CG170" s="6"/>
      <c r="CH170" s="7"/>
      <c r="CI170" s="7"/>
      <c r="CJ170" s="7"/>
      <c r="CK170" s="6"/>
      <c r="CL170" s="6">
        <f>IF(DV170&gt;=70, 5, 0)</f>
        <v>0</v>
      </c>
      <c r="CM170" s="6"/>
      <c r="CN170" s="6"/>
      <c r="CO170" s="6"/>
      <c r="CP170" s="7"/>
      <c r="CQ170" s="7">
        <f>IF(EF170&gt;=70, 6, 0)</f>
        <v>0</v>
      </c>
      <c r="CR170" s="7"/>
      <c r="CS170" s="6"/>
      <c r="CT170" s="7"/>
      <c r="CU170" s="6"/>
      <c r="CV170" s="10">
        <f>SUM(AR170:CU170)</f>
        <v>-25</v>
      </c>
      <c r="CW170" s="10">
        <v>50</v>
      </c>
      <c r="CX170" s="17">
        <f>CV170+CW170</f>
        <v>25</v>
      </c>
      <c r="CY170" s="1">
        <v>68.569999999999993</v>
      </c>
      <c r="CZ170" s="18">
        <v>0</v>
      </c>
      <c r="DA170" s="18">
        <v>0</v>
      </c>
      <c r="DB170" s="29">
        <f>AVERAGE(CZ170:DA170)</f>
        <v>0</v>
      </c>
      <c r="DC170" s="1">
        <v>0</v>
      </c>
      <c r="DD170" s="29">
        <v>0</v>
      </c>
      <c r="DE170" s="1">
        <v>0</v>
      </c>
      <c r="DF170" s="29">
        <v>0</v>
      </c>
      <c r="DG170" s="18">
        <v>0</v>
      </c>
      <c r="DH170" s="18">
        <v>0</v>
      </c>
      <c r="DI170" s="1">
        <f>AVERAGE(DG170:DH170)</f>
        <v>0</v>
      </c>
      <c r="DJ170" s="15">
        <f>AVERAGE(CY170,DB170:DF170,DI170)</f>
        <v>9.7957142857142845</v>
      </c>
      <c r="DK170" s="1">
        <v>26.67</v>
      </c>
      <c r="DL170" s="1">
        <v>0</v>
      </c>
      <c r="DM170" s="1">
        <f>MAX(DK170:DL170)</f>
        <v>26.67</v>
      </c>
      <c r="DN170" s="29">
        <v>0</v>
      </c>
      <c r="DO170" s="29">
        <v>0</v>
      </c>
      <c r="DP170" s="29">
        <f>MAX(DN170:DO170)</f>
        <v>0</v>
      </c>
      <c r="DQ170" s="1">
        <v>0</v>
      </c>
      <c r="DR170" s="1">
        <v>0</v>
      </c>
      <c r="DS170" s="1">
        <f>MAX(DQ170:DR170)</f>
        <v>0</v>
      </c>
      <c r="DT170" s="29">
        <v>0</v>
      </c>
      <c r="DU170" s="29">
        <v>0</v>
      </c>
      <c r="DV170" s="29">
        <f>MAX(DT170:DU170)</f>
        <v>0</v>
      </c>
      <c r="DW170" s="15">
        <f>AVERAGE(DM170,DP170,DS170,DV170)</f>
        <v>6.6675000000000004</v>
      </c>
      <c r="DX170" s="1">
        <v>0</v>
      </c>
      <c r="DY170" s="1">
        <v>0</v>
      </c>
      <c r="DZ170" s="1">
        <f>MAX(DX170:DY170)</f>
        <v>0</v>
      </c>
      <c r="EA170" s="29">
        <v>0</v>
      </c>
      <c r="EB170" s="29">
        <v>0</v>
      </c>
      <c r="EC170" s="29">
        <f>MAX(EA170:EB170)</f>
        <v>0</v>
      </c>
      <c r="ED170" s="1">
        <v>0</v>
      </c>
      <c r="EE170" s="1">
        <v>0</v>
      </c>
      <c r="EF170" s="1">
        <f>MAX(ED170:EE170)</f>
        <v>0</v>
      </c>
      <c r="EG170" s="15">
        <f>AVERAGE(DZ170,EC170,EF170)</f>
        <v>0</v>
      </c>
      <c r="EH170" s="3">
        <v>0.25</v>
      </c>
      <c r="EI170" s="3">
        <v>0.2</v>
      </c>
      <c r="EJ170" s="3">
        <v>0.25</v>
      </c>
      <c r="EK170" s="3">
        <v>0.3</v>
      </c>
      <c r="EL170" s="25">
        <f>MIN(IF(C170="Yes",AQ170+CX170,0),100)</f>
        <v>25</v>
      </c>
      <c r="EM170" s="25">
        <f>IF(EQ170&lt;0,EL170+EQ170*-4,EL170)</f>
        <v>25</v>
      </c>
      <c r="EN170" s="25">
        <f>MIN(IF(C170="Yes",AQ170+DJ170,0), 100)</f>
        <v>9.7957142857142845</v>
      </c>
      <c r="EO170" s="25">
        <f>MIN(IF(C170="Yes",AQ170+DW170,0),100)</f>
        <v>6.6675000000000004</v>
      </c>
      <c r="EP170" s="25">
        <f>MIN(IF(C170="Yes",AQ170+EG170,0), 100)</f>
        <v>0</v>
      </c>
      <c r="EQ170" s="26">
        <f>EH170*EL170+EI170*EN170+EJ170*EO170+EK170*EP170</f>
        <v>9.876017857142859</v>
      </c>
      <c r="ER170" s="26">
        <f>EH170*EM170+EI170*EN170+EJ170*EO170+EK170*EP170</f>
        <v>9.876017857142859</v>
      </c>
    </row>
    <row r="171" spans="1:148" customFormat="1" x14ac:dyDescent="0.25">
      <c r="A171">
        <v>1402017049</v>
      </c>
      <c r="B171" t="s">
        <v>105</v>
      </c>
      <c r="C171" s="2" t="s">
        <v>108</v>
      </c>
      <c r="D171" s="6"/>
      <c r="E171" s="6"/>
      <c r="F171" s="7"/>
      <c r="G171" s="7"/>
      <c r="H171" s="6">
        <v>0</v>
      </c>
      <c r="I171" s="6">
        <v>1</v>
      </c>
      <c r="J171" s="7"/>
      <c r="K171" s="7"/>
      <c r="L171" s="6"/>
      <c r="M171" s="8"/>
      <c r="N171" s="7"/>
      <c r="O171" s="7"/>
      <c r="P171" s="6"/>
      <c r="Q171" s="8"/>
      <c r="R171" s="7"/>
      <c r="S171" s="7"/>
      <c r="T171" s="6"/>
      <c r="U171" s="6"/>
      <c r="V171" s="7"/>
      <c r="W171" s="7"/>
      <c r="X171" s="6"/>
      <c r="Y171" s="6"/>
      <c r="Z171" s="7"/>
      <c r="AA171" s="7"/>
      <c r="AB171" s="6"/>
      <c r="AC171" s="6"/>
      <c r="AD171" s="7"/>
      <c r="AE171" s="8"/>
      <c r="AF171" s="10">
        <v>14</v>
      </c>
      <c r="AG171" s="10">
        <v>10</v>
      </c>
      <c r="AH171" s="10">
        <f>COUNT(D171:AE171)</f>
        <v>2</v>
      </c>
      <c r="AI171" s="22">
        <f>IF(C171="Yes",(AF171-AH171+(CX171-50)/AG171)/AF171,0)</f>
        <v>0.7142857142857143</v>
      </c>
      <c r="AJ171" s="11">
        <f>SUM(D171:AE171)</f>
        <v>1</v>
      </c>
      <c r="AK171" s="10">
        <f>MAX(AJ171-AL171-AM171,0)*-1</f>
        <v>0</v>
      </c>
      <c r="AL171" s="10">
        <v>10</v>
      </c>
      <c r="AM171" s="10">
        <v>3</v>
      </c>
      <c r="AN171" s="7">
        <f>AJ171+AK171+AO171</f>
        <v>1</v>
      </c>
      <c r="AO171" s="6"/>
      <c r="AP171" s="3">
        <v>0.5</v>
      </c>
      <c r="AQ171" s="15">
        <f>MIN(AN171,AL171)*AP171</f>
        <v>0.5</v>
      </c>
      <c r="AR171" s="6">
        <v>0</v>
      </c>
      <c r="AS171" s="6">
        <v>0</v>
      </c>
      <c r="AT171" s="6">
        <v>-5</v>
      </c>
      <c r="AU171" s="6">
        <v>0</v>
      </c>
      <c r="AV171" s="7"/>
      <c r="AW171" s="7">
        <v>0</v>
      </c>
      <c r="AX171" s="7"/>
      <c r="AY171" s="7">
        <v>0</v>
      </c>
      <c r="AZ171" s="6"/>
      <c r="BA171" s="6">
        <v>0</v>
      </c>
      <c r="BB171" s="6"/>
      <c r="BC171" s="6">
        <v>-5</v>
      </c>
      <c r="BD171" s="7"/>
      <c r="BE171" s="7">
        <f>IF(DM171&gt;=70, 5, 0)</f>
        <v>0</v>
      </c>
      <c r="BF171" s="7"/>
      <c r="BG171" s="7"/>
      <c r="BH171" s="7">
        <v>-5</v>
      </c>
      <c r="BI171" s="6"/>
      <c r="BJ171" s="6">
        <f>IF(DZ171&gt;=70, 6, 0)</f>
        <v>0</v>
      </c>
      <c r="BK171" s="6">
        <v>-5</v>
      </c>
      <c r="BL171" s="7"/>
      <c r="BM171" s="7"/>
      <c r="BN171" s="7"/>
      <c r="BO171" s="6"/>
      <c r="BP171" s="6">
        <f>IF(EC171&gt;=70, 6, 0)</f>
        <v>0</v>
      </c>
      <c r="BQ171" s="6"/>
      <c r="BR171" s="7"/>
      <c r="BS171" s="7"/>
      <c r="BT171" s="7"/>
      <c r="BU171" s="6"/>
      <c r="BV171" s="6">
        <f>IF(DP171&gt;=70, 5, 0)</f>
        <v>0</v>
      </c>
      <c r="BW171" s="6"/>
      <c r="BX171" s="6"/>
      <c r="BY171" s="6"/>
      <c r="BZ171" s="7"/>
      <c r="CA171" s="7"/>
      <c r="CB171" s="7"/>
      <c r="CC171" s="6"/>
      <c r="CD171" s="6">
        <f>IF(DS171&gt;=70, 5, 0)</f>
        <v>0</v>
      </c>
      <c r="CE171" s="6"/>
      <c r="CF171" s="6"/>
      <c r="CG171" s="6"/>
      <c r="CH171" s="7"/>
      <c r="CI171" s="7"/>
      <c r="CJ171" s="7"/>
      <c r="CK171" s="6"/>
      <c r="CL171" s="6">
        <f>IF(DV171&gt;=70, 5, 0)</f>
        <v>0</v>
      </c>
      <c r="CM171" s="6"/>
      <c r="CN171" s="6"/>
      <c r="CO171" s="6"/>
      <c r="CP171" s="7"/>
      <c r="CQ171" s="7">
        <f>IF(EF171&gt;=70, 6, 0)</f>
        <v>0</v>
      </c>
      <c r="CR171" s="7"/>
      <c r="CS171" s="6"/>
      <c r="CT171" s="7"/>
      <c r="CU171" s="6"/>
      <c r="CV171" s="10">
        <f>SUM(AR171:CU171)</f>
        <v>-20</v>
      </c>
      <c r="CW171" s="10">
        <v>50</v>
      </c>
      <c r="CX171" s="17">
        <f>CV171+CW171</f>
        <v>30</v>
      </c>
      <c r="CY171" s="1">
        <v>0</v>
      </c>
      <c r="CZ171" s="18">
        <v>0</v>
      </c>
      <c r="DA171" s="18">
        <v>0</v>
      </c>
      <c r="DB171" s="29">
        <f>AVERAGE(CZ171:DA171)</f>
        <v>0</v>
      </c>
      <c r="DC171" s="1">
        <v>0</v>
      </c>
      <c r="DD171" s="29">
        <v>0</v>
      </c>
      <c r="DE171" s="1">
        <v>0</v>
      </c>
      <c r="DF171" s="29">
        <v>0</v>
      </c>
      <c r="DG171" s="18">
        <v>0</v>
      </c>
      <c r="DH171" s="18">
        <v>0</v>
      </c>
      <c r="DI171" s="1">
        <f>AVERAGE(DG171:DH171)</f>
        <v>0</v>
      </c>
      <c r="DJ171" s="15">
        <f>AVERAGE(CY171,DB171:DF171,DI171)</f>
        <v>0</v>
      </c>
      <c r="DK171" s="1">
        <v>26.67</v>
      </c>
      <c r="DL171" s="1">
        <v>0</v>
      </c>
      <c r="DM171" s="1">
        <f>MAX(DK171:DL171)</f>
        <v>26.67</v>
      </c>
      <c r="DN171" s="29">
        <v>0</v>
      </c>
      <c r="DO171" s="29">
        <v>0</v>
      </c>
      <c r="DP171" s="29">
        <f>MAX(DN171:DO171)</f>
        <v>0</v>
      </c>
      <c r="DQ171" s="1">
        <v>0</v>
      </c>
      <c r="DR171" s="1">
        <v>0</v>
      </c>
      <c r="DS171" s="1">
        <f>MAX(DQ171:DR171)</f>
        <v>0</v>
      </c>
      <c r="DT171" s="29">
        <v>0</v>
      </c>
      <c r="DU171" s="29">
        <v>0</v>
      </c>
      <c r="DV171" s="29">
        <f>MAX(DT171:DU171)</f>
        <v>0</v>
      </c>
      <c r="DW171" s="15">
        <f>AVERAGE(DM171,DP171,DS171,DV171)</f>
        <v>6.6675000000000004</v>
      </c>
      <c r="DX171" s="1">
        <v>0</v>
      </c>
      <c r="DY171" s="1">
        <v>0</v>
      </c>
      <c r="DZ171" s="1">
        <f>MAX(DX171:DY171)</f>
        <v>0</v>
      </c>
      <c r="EA171" s="29">
        <v>0</v>
      </c>
      <c r="EB171" s="29">
        <v>0</v>
      </c>
      <c r="EC171" s="29">
        <f>MAX(EA171:EB171)</f>
        <v>0</v>
      </c>
      <c r="ED171" s="1">
        <v>0</v>
      </c>
      <c r="EE171" s="1">
        <v>0</v>
      </c>
      <c r="EF171" s="1">
        <f>MAX(ED171:EE171)</f>
        <v>0</v>
      </c>
      <c r="EG171" s="15">
        <f>AVERAGE(DZ171,EC171,EF171)</f>
        <v>0</v>
      </c>
      <c r="EH171" s="3">
        <v>0.25</v>
      </c>
      <c r="EI171" s="3">
        <v>0.2</v>
      </c>
      <c r="EJ171" s="3">
        <v>0.25</v>
      </c>
      <c r="EK171" s="3">
        <v>0.3</v>
      </c>
      <c r="EL171" s="25">
        <f>MIN(IF(C171="Yes",AQ171+CX171,0),100)</f>
        <v>30.5</v>
      </c>
      <c r="EM171" s="25">
        <f>IF(EQ171&lt;0,EL171+EQ171*-4,EL171)</f>
        <v>30.5</v>
      </c>
      <c r="EN171" s="25">
        <f>MIN(IF(C171="Yes",AQ171+DJ171,0), 100)</f>
        <v>0.5</v>
      </c>
      <c r="EO171" s="25">
        <f>MIN(IF(C171="Yes",AQ171+DW171,0),100)</f>
        <v>7.1675000000000004</v>
      </c>
      <c r="EP171" s="25">
        <f>MIN(IF(C171="Yes",AQ171+EG171,0), 100)</f>
        <v>0.5</v>
      </c>
      <c r="EQ171" s="26">
        <f>EH171*EL171+EI171*EN171+EJ171*EO171+EK171*EP171</f>
        <v>9.6668749999999992</v>
      </c>
      <c r="ER171" s="26">
        <f>EH171*EM171+EI171*EN171+EJ171*EO171+EK171*EP171</f>
        <v>9.6668749999999992</v>
      </c>
    </row>
    <row r="172" spans="1:148" customFormat="1" x14ac:dyDescent="0.25">
      <c r="A172">
        <v>1402019107</v>
      </c>
      <c r="B172" t="s">
        <v>107</v>
      </c>
      <c r="C172" s="2" t="s">
        <v>108</v>
      </c>
      <c r="D172" s="6"/>
      <c r="E172" s="6"/>
      <c r="F172" s="7"/>
      <c r="G172" s="7"/>
      <c r="H172" s="6">
        <v>0</v>
      </c>
      <c r="I172" s="6">
        <v>1</v>
      </c>
      <c r="J172" s="7"/>
      <c r="K172" s="7"/>
      <c r="L172" s="6"/>
      <c r="M172" s="8"/>
      <c r="N172" s="7"/>
      <c r="O172" s="7"/>
      <c r="P172" s="6"/>
      <c r="Q172" s="8"/>
      <c r="R172" s="7"/>
      <c r="S172" s="7"/>
      <c r="T172" s="6"/>
      <c r="U172" s="6"/>
      <c r="V172" s="7"/>
      <c r="W172" s="7"/>
      <c r="X172" s="6"/>
      <c r="Y172" s="6"/>
      <c r="Z172" s="7"/>
      <c r="AA172" s="7"/>
      <c r="AB172" s="6"/>
      <c r="AC172" s="6"/>
      <c r="AD172" s="7"/>
      <c r="AE172" s="8"/>
      <c r="AF172" s="10">
        <v>14</v>
      </c>
      <c r="AG172" s="10">
        <v>10</v>
      </c>
      <c r="AH172" s="10">
        <f>COUNT(D172:AE172)</f>
        <v>2</v>
      </c>
      <c r="AI172" s="22">
        <f>IF(C172="Yes",(AF172-AH172+(CX172-50)/AG172)/AF172,0)</f>
        <v>0.73571428571428577</v>
      </c>
      <c r="AJ172" s="11">
        <f>SUM(D172:AE172)</f>
        <v>1</v>
      </c>
      <c r="AK172" s="10">
        <f>MAX(AJ172-AL172-AM172,0)*-1</f>
        <v>0</v>
      </c>
      <c r="AL172" s="10">
        <v>10</v>
      </c>
      <c r="AM172" s="10">
        <v>3</v>
      </c>
      <c r="AN172" s="7">
        <f>AJ172+AK172+AO172</f>
        <v>1</v>
      </c>
      <c r="AO172" s="6"/>
      <c r="AP172" s="3">
        <v>0.5</v>
      </c>
      <c r="AQ172" s="15">
        <f>MIN(AN172,AL172)*AP172</f>
        <v>0.5</v>
      </c>
      <c r="AR172" s="6">
        <v>0</v>
      </c>
      <c r="AS172" s="6">
        <v>0</v>
      </c>
      <c r="AT172" s="6">
        <v>0</v>
      </c>
      <c r="AU172" s="6">
        <v>0</v>
      </c>
      <c r="AV172" s="7"/>
      <c r="AW172" s="7">
        <v>0</v>
      </c>
      <c r="AX172" s="7"/>
      <c r="AY172" s="7">
        <v>-5</v>
      </c>
      <c r="AZ172" s="6"/>
      <c r="BA172" s="6">
        <v>3</v>
      </c>
      <c r="BB172" s="6"/>
      <c r="BC172" s="6">
        <v>-5</v>
      </c>
      <c r="BD172" s="7"/>
      <c r="BE172" s="7">
        <f>IF(DM172&gt;=70, 5, 0)</f>
        <v>0</v>
      </c>
      <c r="BF172" s="7"/>
      <c r="BG172" s="7"/>
      <c r="BH172" s="7">
        <v>-5</v>
      </c>
      <c r="BI172" s="6"/>
      <c r="BJ172" s="6">
        <f>IF(DZ172&gt;=70, 6, 0)</f>
        <v>0</v>
      </c>
      <c r="BK172" s="6">
        <v>-5</v>
      </c>
      <c r="BL172" s="7"/>
      <c r="BM172" s="7"/>
      <c r="BN172" s="7"/>
      <c r="BO172" s="6"/>
      <c r="BP172" s="6">
        <f>IF(EC172&gt;=70, 6, 0)</f>
        <v>0</v>
      </c>
      <c r="BQ172" s="6"/>
      <c r="BR172" s="7"/>
      <c r="BS172" s="7"/>
      <c r="BT172" s="7"/>
      <c r="BU172" s="6"/>
      <c r="BV172" s="6">
        <f>IF(DP172&gt;=70, 5, 0)</f>
        <v>0</v>
      </c>
      <c r="BW172" s="6"/>
      <c r="BX172" s="6"/>
      <c r="BY172" s="6"/>
      <c r="BZ172" s="7"/>
      <c r="CA172" s="7"/>
      <c r="CB172" s="7"/>
      <c r="CC172" s="6"/>
      <c r="CD172" s="6">
        <f>IF(DS172&gt;=70, 5, 0)</f>
        <v>0</v>
      </c>
      <c r="CE172" s="6"/>
      <c r="CF172" s="6"/>
      <c r="CG172" s="6"/>
      <c r="CH172" s="7"/>
      <c r="CI172" s="7"/>
      <c r="CJ172" s="7"/>
      <c r="CK172" s="6"/>
      <c r="CL172" s="6">
        <f>IF(DV172&gt;=70, 5, 0)</f>
        <v>0</v>
      </c>
      <c r="CM172" s="6"/>
      <c r="CN172" s="6"/>
      <c r="CO172" s="6"/>
      <c r="CP172" s="7"/>
      <c r="CQ172" s="7">
        <f>IF(EF172&gt;=70, 6, 0)</f>
        <v>0</v>
      </c>
      <c r="CR172" s="7"/>
      <c r="CS172" s="6"/>
      <c r="CT172" s="7"/>
      <c r="CU172" s="6"/>
      <c r="CV172" s="10">
        <f>SUM(AR172:CU172)</f>
        <v>-17</v>
      </c>
      <c r="CW172" s="10">
        <v>50</v>
      </c>
      <c r="CX172" s="17">
        <f>CV172+CW172</f>
        <v>33</v>
      </c>
      <c r="CY172" s="1">
        <v>20</v>
      </c>
      <c r="CZ172" s="18">
        <v>0</v>
      </c>
      <c r="DA172" s="18">
        <v>0</v>
      </c>
      <c r="DB172" s="29">
        <f>AVERAGE(CZ172:DA172)</f>
        <v>0</v>
      </c>
      <c r="DC172" s="1">
        <v>0</v>
      </c>
      <c r="DD172" s="29">
        <v>0</v>
      </c>
      <c r="DE172" s="1">
        <v>0</v>
      </c>
      <c r="DF172" s="29">
        <v>0</v>
      </c>
      <c r="DG172" s="18">
        <v>0</v>
      </c>
      <c r="DH172" s="18">
        <v>0</v>
      </c>
      <c r="DI172" s="1">
        <f>AVERAGE(DG172:DH172)</f>
        <v>0</v>
      </c>
      <c r="DJ172" s="15">
        <f>AVERAGE(CY172,DB172:DF172,DI172)</f>
        <v>2.8571428571428572</v>
      </c>
      <c r="DK172" s="1">
        <v>0</v>
      </c>
      <c r="DL172" s="1">
        <v>0</v>
      </c>
      <c r="DM172" s="1">
        <f>MAX(DK172:DL172)</f>
        <v>0</v>
      </c>
      <c r="DN172" s="29">
        <v>0</v>
      </c>
      <c r="DO172" s="29">
        <v>0</v>
      </c>
      <c r="DP172" s="29">
        <f>MAX(DN172:DO172)</f>
        <v>0</v>
      </c>
      <c r="DQ172" s="1">
        <v>0</v>
      </c>
      <c r="DR172" s="1">
        <v>0</v>
      </c>
      <c r="DS172" s="1">
        <f>MAX(DQ172:DR172)</f>
        <v>0</v>
      </c>
      <c r="DT172" s="29">
        <v>0</v>
      </c>
      <c r="DU172" s="29">
        <v>0</v>
      </c>
      <c r="DV172" s="29">
        <f>MAX(DT172:DU172)</f>
        <v>0</v>
      </c>
      <c r="DW172" s="15">
        <f>AVERAGE(DM172,DP172,DS172,DV172)</f>
        <v>0</v>
      </c>
      <c r="DX172" s="1">
        <v>0</v>
      </c>
      <c r="DY172" s="1">
        <v>0</v>
      </c>
      <c r="DZ172" s="1">
        <f>MAX(DX172:DY172)</f>
        <v>0</v>
      </c>
      <c r="EA172" s="29">
        <v>0</v>
      </c>
      <c r="EB172" s="29">
        <v>0</v>
      </c>
      <c r="EC172" s="29">
        <f>MAX(EA172:EB172)</f>
        <v>0</v>
      </c>
      <c r="ED172" s="1">
        <v>0</v>
      </c>
      <c r="EE172" s="1">
        <v>0</v>
      </c>
      <c r="EF172" s="1">
        <f>MAX(ED172:EE172)</f>
        <v>0</v>
      </c>
      <c r="EG172" s="15">
        <f>AVERAGE(DZ172,EC172,EF172)</f>
        <v>0</v>
      </c>
      <c r="EH172" s="3">
        <v>0.25</v>
      </c>
      <c r="EI172" s="3">
        <v>0.2</v>
      </c>
      <c r="EJ172" s="3">
        <v>0.25</v>
      </c>
      <c r="EK172" s="3">
        <v>0.3</v>
      </c>
      <c r="EL172" s="25">
        <f>MIN(IF(C172="Yes",AQ172+CX172,0),100)</f>
        <v>33.5</v>
      </c>
      <c r="EM172" s="25">
        <f>IF(EQ172&lt;0,EL172+EQ172*-4,EL172)</f>
        <v>33.5</v>
      </c>
      <c r="EN172" s="25">
        <f>MIN(IF(C172="Yes",AQ172+DJ172,0), 100)</f>
        <v>3.3571428571428572</v>
      </c>
      <c r="EO172" s="25">
        <f>MIN(IF(C172="Yes",AQ172+DW172,0),100)</f>
        <v>0.5</v>
      </c>
      <c r="EP172" s="25">
        <f>MIN(IF(C172="Yes",AQ172+EG172,0), 100)</f>
        <v>0.5</v>
      </c>
      <c r="EQ172" s="26">
        <f>EH172*EL172+EI172*EN172+EJ172*EO172+EK172*EP172</f>
        <v>9.3214285714285712</v>
      </c>
      <c r="ER172" s="26">
        <f>EH172*EM172+EI172*EN172+EJ172*EO172+EK172*EP172</f>
        <v>9.3214285714285712</v>
      </c>
    </row>
    <row r="173" spans="1:148" customFormat="1" x14ac:dyDescent="0.25">
      <c r="A173">
        <v>1402019142</v>
      </c>
      <c r="B173" t="s">
        <v>107</v>
      </c>
      <c r="C173" s="2" t="s">
        <v>108</v>
      </c>
      <c r="D173" s="6"/>
      <c r="E173" s="6"/>
      <c r="F173" s="7"/>
      <c r="G173" s="7"/>
      <c r="H173" s="6"/>
      <c r="I173" s="6"/>
      <c r="J173" s="7"/>
      <c r="K173" s="7"/>
      <c r="L173" s="6"/>
      <c r="M173" s="8"/>
      <c r="N173" s="7"/>
      <c r="O173" s="7"/>
      <c r="P173" s="6"/>
      <c r="Q173" s="8"/>
      <c r="R173" s="7"/>
      <c r="S173" s="7"/>
      <c r="T173" s="6"/>
      <c r="U173" s="6"/>
      <c r="V173" s="7"/>
      <c r="W173" s="7"/>
      <c r="X173" s="6"/>
      <c r="Y173" s="6"/>
      <c r="Z173" s="7"/>
      <c r="AA173" s="7"/>
      <c r="AB173" s="6"/>
      <c r="AC173" s="6"/>
      <c r="AD173" s="7"/>
      <c r="AE173" s="8"/>
      <c r="AF173" s="10">
        <v>14</v>
      </c>
      <c r="AG173" s="10">
        <v>10</v>
      </c>
      <c r="AH173" s="10">
        <f>COUNT(D173:AE173)</f>
        <v>0</v>
      </c>
      <c r="AI173" s="22">
        <f>IF(C173="Yes",(AF173-AH173+(CX173-50)/AG173)/AF173,0)</f>
        <v>0.8214285714285714</v>
      </c>
      <c r="AJ173" s="11">
        <f>SUM(D173:AE173)</f>
        <v>0</v>
      </c>
      <c r="AK173" s="10">
        <f>MAX(AJ173-AL173-AM173,0)*-1</f>
        <v>0</v>
      </c>
      <c r="AL173" s="10">
        <v>10</v>
      </c>
      <c r="AM173" s="10">
        <v>3</v>
      </c>
      <c r="AN173" s="7">
        <f>AJ173+AK173+AO173</f>
        <v>0</v>
      </c>
      <c r="AO173" s="6"/>
      <c r="AP173" s="3">
        <v>0.5</v>
      </c>
      <c r="AQ173" s="15">
        <f>MIN(AN173,AL173)*AP173</f>
        <v>0</v>
      </c>
      <c r="AR173" s="6">
        <v>0</v>
      </c>
      <c r="AS173" s="6">
        <v>0</v>
      </c>
      <c r="AT173" s="6">
        <v>0</v>
      </c>
      <c r="AU173" s="6">
        <v>0</v>
      </c>
      <c r="AV173" s="7"/>
      <c r="AW173" s="7">
        <v>-5</v>
      </c>
      <c r="AX173" s="7"/>
      <c r="AY173" s="7">
        <v>-5</v>
      </c>
      <c r="AZ173" s="6"/>
      <c r="BA173" s="6">
        <v>0</v>
      </c>
      <c r="BB173" s="6"/>
      <c r="BC173" s="6">
        <v>-5</v>
      </c>
      <c r="BD173" s="7"/>
      <c r="BE173" s="7">
        <f>IF(DM173&gt;=70, 5, 0)</f>
        <v>0</v>
      </c>
      <c r="BF173" s="7"/>
      <c r="BG173" s="7"/>
      <c r="BH173" s="7">
        <v>-5</v>
      </c>
      <c r="BI173" s="6"/>
      <c r="BJ173" s="6">
        <f>IF(DZ173&gt;=70, 6, 0)</f>
        <v>0</v>
      </c>
      <c r="BK173" s="6">
        <v>-5</v>
      </c>
      <c r="BL173" s="7"/>
      <c r="BM173" s="7"/>
      <c r="BN173" s="7"/>
      <c r="BO173" s="6"/>
      <c r="BP173" s="6">
        <f>IF(EC173&gt;=70, 6, 0)</f>
        <v>0</v>
      </c>
      <c r="BQ173" s="6"/>
      <c r="BR173" s="7"/>
      <c r="BS173" s="7"/>
      <c r="BT173" s="7"/>
      <c r="BU173" s="6"/>
      <c r="BV173" s="6">
        <f>IF(DP173&gt;=70, 5, 0)</f>
        <v>0</v>
      </c>
      <c r="BW173" s="6"/>
      <c r="BX173" s="6"/>
      <c r="BY173" s="6"/>
      <c r="BZ173" s="7"/>
      <c r="CA173" s="7"/>
      <c r="CB173" s="7"/>
      <c r="CC173" s="6"/>
      <c r="CD173" s="6">
        <f>IF(DS173&gt;=70, 5, 0)</f>
        <v>0</v>
      </c>
      <c r="CE173" s="6"/>
      <c r="CF173" s="6"/>
      <c r="CG173" s="6"/>
      <c r="CH173" s="7"/>
      <c r="CI173" s="7"/>
      <c r="CJ173" s="7"/>
      <c r="CK173" s="6"/>
      <c r="CL173" s="6">
        <f>IF(DV173&gt;=70, 5, 0)</f>
        <v>0</v>
      </c>
      <c r="CM173" s="6"/>
      <c r="CN173" s="6"/>
      <c r="CO173" s="6"/>
      <c r="CP173" s="7"/>
      <c r="CQ173" s="7">
        <f>IF(EF173&gt;=70, 6, 0)</f>
        <v>0</v>
      </c>
      <c r="CR173" s="7"/>
      <c r="CS173" s="6"/>
      <c r="CT173" s="7"/>
      <c r="CU173" s="6"/>
      <c r="CV173" s="10">
        <f>SUM(AR173:CU173)</f>
        <v>-25</v>
      </c>
      <c r="CW173" s="10">
        <v>50</v>
      </c>
      <c r="CX173" s="17">
        <f>CV173+CW173</f>
        <v>25</v>
      </c>
      <c r="CY173" s="1">
        <v>91.43</v>
      </c>
      <c r="CZ173" s="18">
        <v>0</v>
      </c>
      <c r="DA173" s="18">
        <v>0</v>
      </c>
      <c r="DB173" s="29">
        <f>AVERAGE(CZ173:DA173)</f>
        <v>0</v>
      </c>
      <c r="DC173" s="1">
        <v>0</v>
      </c>
      <c r="DD173" s="29">
        <v>0</v>
      </c>
      <c r="DE173" s="1">
        <v>0</v>
      </c>
      <c r="DF173" s="29">
        <v>0</v>
      </c>
      <c r="DG173" s="18">
        <v>0</v>
      </c>
      <c r="DH173" s="18">
        <v>0</v>
      </c>
      <c r="DI173" s="1">
        <f>AVERAGE(DG173:DH173)</f>
        <v>0</v>
      </c>
      <c r="DJ173" s="15">
        <f>AVERAGE(CY173,DB173:DF173,DI173)</f>
        <v>13.061428571428573</v>
      </c>
      <c r="DK173" s="1">
        <v>0</v>
      </c>
      <c r="DL173" s="1">
        <v>0</v>
      </c>
      <c r="DM173" s="1">
        <f>MAX(DK173:DL173)</f>
        <v>0</v>
      </c>
      <c r="DN173" s="29">
        <v>0</v>
      </c>
      <c r="DO173" s="29">
        <v>0</v>
      </c>
      <c r="DP173" s="29">
        <f>MAX(DN173:DO173)</f>
        <v>0</v>
      </c>
      <c r="DQ173" s="1">
        <v>0</v>
      </c>
      <c r="DR173" s="1">
        <v>0</v>
      </c>
      <c r="DS173" s="1">
        <f>MAX(DQ173:DR173)</f>
        <v>0</v>
      </c>
      <c r="DT173" s="29">
        <v>0</v>
      </c>
      <c r="DU173" s="29">
        <v>0</v>
      </c>
      <c r="DV173" s="29">
        <f>MAX(DT173:DU173)</f>
        <v>0</v>
      </c>
      <c r="DW173" s="15">
        <f>AVERAGE(DM173,DP173,DS173,DV173)</f>
        <v>0</v>
      </c>
      <c r="DX173" s="1">
        <v>0</v>
      </c>
      <c r="DY173" s="1">
        <v>0</v>
      </c>
      <c r="DZ173" s="1">
        <f>MAX(DX173:DY173)</f>
        <v>0</v>
      </c>
      <c r="EA173" s="29">
        <v>0</v>
      </c>
      <c r="EB173" s="29">
        <v>0</v>
      </c>
      <c r="EC173" s="29">
        <f>MAX(EA173:EB173)</f>
        <v>0</v>
      </c>
      <c r="ED173" s="1">
        <v>0</v>
      </c>
      <c r="EE173" s="1">
        <v>0</v>
      </c>
      <c r="EF173" s="1">
        <f>MAX(ED173:EE173)</f>
        <v>0</v>
      </c>
      <c r="EG173" s="15">
        <f>AVERAGE(DZ173,EC173,EF173)</f>
        <v>0</v>
      </c>
      <c r="EH173" s="3">
        <v>0.25</v>
      </c>
      <c r="EI173" s="3">
        <v>0.2</v>
      </c>
      <c r="EJ173" s="3">
        <v>0.25</v>
      </c>
      <c r="EK173" s="3">
        <v>0.3</v>
      </c>
      <c r="EL173" s="25">
        <f>MIN(IF(C173="Yes",AQ173+CX173,0),100)</f>
        <v>25</v>
      </c>
      <c r="EM173" s="25">
        <f>IF(EQ173&lt;0,EL173+EQ173*-4,EL173)</f>
        <v>25</v>
      </c>
      <c r="EN173" s="25">
        <f>MIN(IF(C173="Yes",AQ173+DJ173,0), 100)</f>
        <v>13.061428571428573</v>
      </c>
      <c r="EO173" s="25">
        <f>MIN(IF(C173="Yes",AQ173+DW173,0),100)</f>
        <v>0</v>
      </c>
      <c r="EP173" s="25">
        <f>MIN(IF(C173="Yes",AQ173+EG173,0), 100)</f>
        <v>0</v>
      </c>
      <c r="EQ173" s="26">
        <f>EH173*EL173+EI173*EN173+EJ173*EO173+EK173*EP173</f>
        <v>8.862285714285715</v>
      </c>
      <c r="ER173" s="26">
        <f>EH173*EM173+EI173*EN173+EJ173*EO173+EK173*EP173</f>
        <v>8.862285714285715</v>
      </c>
    </row>
    <row r="174" spans="1:148" customFormat="1" x14ac:dyDescent="0.25">
      <c r="A174">
        <v>1402019134</v>
      </c>
      <c r="B174" t="s">
        <v>107</v>
      </c>
      <c r="C174" s="2" t="s">
        <v>108</v>
      </c>
      <c r="D174" s="6"/>
      <c r="E174" s="6"/>
      <c r="F174" s="7"/>
      <c r="G174" s="7"/>
      <c r="H174" s="6"/>
      <c r="I174" s="6">
        <v>1</v>
      </c>
      <c r="J174" s="7">
        <v>1</v>
      </c>
      <c r="K174" s="7"/>
      <c r="L174" s="6"/>
      <c r="M174" s="8"/>
      <c r="N174" s="7"/>
      <c r="O174" s="7"/>
      <c r="P174" s="6"/>
      <c r="Q174" s="8"/>
      <c r="R174" s="7"/>
      <c r="S174" s="7"/>
      <c r="T174" s="6"/>
      <c r="U174" s="6"/>
      <c r="V174" s="7"/>
      <c r="W174" s="7"/>
      <c r="X174" s="6"/>
      <c r="Y174" s="6"/>
      <c r="Z174" s="7"/>
      <c r="AA174" s="7"/>
      <c r="AB174" s="6"/>
      <c r="AC174" s="6"/>
      <c r="AD174" s="7"/>
      <c r="AE174" s="8"/>
      <c r="AF174" s="10">
        <v>14</v>
      </c>
      <c r="AG174" s="10">
        <v>10</v>
      </c>
      <c r="AH174" s="10">
        <f>COUNT(D174:AE174)</f>
        <v>2</v>
      </c>
      <c r="AI174" s="22">
        <f>IF(C174="Yes",(AF174-AH174+(CX174-50)/AG174)/AF174,0)</f>
        <v>0.6785714285714286</v>
      </c>
      <c r="AJ174" s="11">
        <f>SUM(D174:AE174)</f>
        <v>2</v>
      </c>
      <c r="AK174" s="10">
        <f>MAX(AJ174-AL174-AM174,0)*-1</f>
        <v>0</v>
      </c>
      <c r="AL174" s="10">
        <v>10</v>
      </c>
      <c r="AM174" s="10">
        <v>3</v>
      </c>
      <c r="AN174" s="7">
        <f>AJ174+AK174+AO174</f>
        <v>2</v>
      </c>
      <c r="AO174" s="6"/>
      <c r="AP174" s="3">
        <v>0.5</v>
      </c>
      <c r="AQ174" s="15">
        <f>MIN(AN174,AL174)*AP174</f>
        <v>1</v>
      </c>
      <c r="AR174" s="6">
        <v>0</v>
      </c>
      <c r="AS174" s="6">
        <v>0</v>
      </c>
      <c r="AT174" s="6">
        <v>-5</v>
      </c>
      <c r="AU174" s="6">
        <v>0</v>
      </c>
      <c r="AV174" s="7"/>
      <c r="AW174" s="7">
        <v>-5</v>
      </c>
      <c r="AX174" s="7"/>
      <c r="AY174" s="7">
        <v>-5</v>
      </c>
      <c r="AZ174" s="6"/>
      <c r="BA174" s="6">
        <v>0</v>
      </c>
      <c r="BB174" s="6"/>
      <c r="BC174" s="6">
        <v>0</v>
      </c>
      <c r="BD174" s="7"/>
      <c r="BE174" s="7">
        <f>IF(DM174&gt;=70, 5, 0)</f>
        <v>0</v>
      </c>
      <c r="BF174" s="7"/>
      <c r="BG174" s="7"/>
      <c r="BH174" s="7">
        <v>-5</v>
      </c>
      <c r="BI174" s="6"/>
      <c r="BJ174" s="6">
        <f>IF(DZ174&gt;=70, 6, 0)</f>
        <v>0</v>
      </c>
      <c r="BK174" s="6">
        <v>-5</v>
      </c>
      <c r="BL174" s="7"/>
      <c r="BM174" s="7"/>
      <c r="BN174" s="7"/>
      <c r="BO174" s="6"/>
      <c r="BP174" s="6">
        <f>IF(EC174&gt;=70, 6, 0)</f>
        <v>0</v>
      </c>
      <c r="BQ174" s="6"/>
      <c r="BR174" s="7"/>
      <c r="BS174" s="7"/>
      <c r="BT174" s="7"/>
      <c r="BU174" s="6"/>
      <c r="BV174" s="6">
        <f>IF(DP174&gt;=70, 5, 0)</f>
        <v>0</v>
      </c>
      <c r="BW174" s="6"/>
      <c r="BX174" s="6"/>
      <c r="BY174" s="6"/>
      <c r="BZ174" s="7"/>
      <c r="CA174" s="7"/>
      <c r="CB174" s="7"/>
      <c r="CC174" s="6"/>
      <c r="CD174" s="6">
        <f>IF(DS174&gt;=70, 5, 0)</f>
        <v>0</v>
      </c>
      <c r="CE174" s="6"/>
      <c r="CF174" s="6"/>
      <c r="CG174" s="6"/>
      <c r="CH174" s="7"/>
      <c r="CI174" s="7"/>
      <c r="CJ174" s="7"/>
      <c r="CK174" s="6"/>
      <c r="CL174" s="6">
        <f>IF(DV174&gt;=70, 5, 0)</f>
        <v>0</v>
      </c>
      <c r="CM174" s="6"/>
      <c r="CN174" s="6"/>
      <c r="CO174" s="6"/>
      <c r="CP174" s="7"/>
      <c r="CQ174" s="7">
        <f>IF(EF174&gt;=70, 6, 0)</f>
        <v>0</v>
      </c>
      <c r="CR174" s="7"/>
      <c r="CS174" s="6"/>
      <c r="CT174" s="7"/>
      <c r="CU174" s="6"/>
      <c r="CV174" s="10">
        <f>SUM(AR174:CU174)</f>
        <v>-25</v>
      </c>
      <c r="CW174" s="10">
        <v>50</v>
      </c>
      <c r="CX174" s="17">
        <f>CV174+CW174</f>
        <v>25</v>
      </c>
      <c r="CY174" s="1">
        <v>0</v>
      </c>
      <c r="CZ174" s="18">
        <v>0</v>
      </c>
      <c r="DA174" s="18">
        <v>0</v>
      </c>
      <c r="DB174" s="29">
        <f>AVERAGE(CZ174:DA174)</f>
        <v>0</v>
      </c>
      <c r="DC174" s="1">
        <v>0</v>
      </c>
      <c r="DD174" s="29">
        <v>0</v>
      </c>
      <c r="DE174" s="1">
        <v>0</v>
      </c>
      <c r="DF174" s="29">
        <v>0</v>
      </c>
      <c r="DG174" s="18">
        <v>0</v>
      </c>
      <c r="DH174" s="18">
        <v>0</v>
      </c>
      <c r="DI174" s="1">
        <f>AVERAGE(DG174:DH174)</f>
        <v>0</v>
      </c>
      <c r="DJ174" s="15">
        <f>AVERAGE(CY174,DB174:DF174,DI174)</f>
        <v>0</v>
      </c>
      <c r="DK174" s="1">
        <v>20</v>
      </c>
      <c r="DL174" s="1">
        <v>0</v>
      </c>
      <c r="DM174" s="1">
        <f>MAX(DK174:DL174)</f>
        <v>20</v>
      </c>
      <c r="DN174" s="29">
        <v>0</v>
      </c>
      <c r="DO174" s="29">
        <v>0</v>
      </c>
      <c r="DP174" s="29">
        <f>MAX(DN174:DO174)</f>
        <v>0</v>
      </c>
      <c r="DQ174" s="1">
        <v>0</v>
      </c>
      <c r="DR174" s="1">
        <v>0</v>
      </c>
      <c r="DS174" s="1">
        <f>MAX(DQ174:DR174)</f>
        <v>0</v>
      </c>
      <c r="DT174" s="29">
        <v>0</v>
      </c>
      <c r="DU174" s="29">
        <v>0</v>
      </c>
      <c r="DV174" s="29">
        <f>MAX(DT174:DU174)</f>
        <v>0</v>
      </c>
      <c r="DW174" s="15">
        <f>AVERAGE(DM174,DP174,DS174,DV174)</f>
        <v>5</v>
      </c>
      <c r="DX174" s="1">
        <v>0</v>
      </c>
      <c r="DY174" s="1">
        <v>0</v>
      </c>
      <c r="DZ174" s="1">
        <f>MAX(DX174:DY174)</f>
        <v>0</v>
      </c>
      <c r="EA174" s="29">
        <v>0</v>
      </c>
      <c r="EB174" s="29">
        <v>0</v>
      </c>
      <c r="EC174" s="29">
        <f>MAX(EA174:EB174)</f>
        <v>0</v>
      </c>
      <c r="ED174" s="1">
        <v>0</v>
      </c>
      <c r="EE174" s="1">
        <v>0</v>
      </c>
      <c r="EF174" s="1">
        <f>MAX(ED174:EE174)</f>
        <v>0</v>
      </c>
      <c r="EG174" s="15">
        <f>AVERAGE(DZ174,EC174,EF174)</f>
        <v>0</v>
      </c>
      <c r="EH174" s="3">
        <v>0.25</v>
      </c>
      <c r="EI174" s="3">
        <v>0.2</v>
      </c>
      <c r="EJ174" s="3">
        <v>0.25</v>
      </c>
      <c r="EK174" s="3">
        <v>0.3</v>
      </c>
      <c r="EL174" s="25">
        <f>MIN(IF(C174="Yes",AQ174+CX174,0),100)</f>
        <v>26</v>
      </c>
      <c r="EM174" s="25">
        <f>IF(EQ174&lt;0,EL174+EQ174*-4,EL174)</f>
        <v>26</v>
      </c>
      <c r="EN174" s="25">
        <f>MIN(IF(C174="Yes",AQ174+DJ174,0), 100)</f>
        <v>1</v>
      </c>
      <c r="EO174" s="25">
        <f>MIN(IF(C174="Yes",AQ174+DW174,0),100)</f>
        <v>6</v>
      </c>
      <c r="EP174" s="25">
        <f>MIN(IF(C174="Yes",AQ174+EG174,0), 100)</f>
        <v>1</v>
      </c>
      <c r="EQ174" s="26">
        <f>EH174*EL174+EI174*EN174+EJ174*EO174+EK174*EP174</f>
        <v>8.5</v>
      </c>
      <c r="ER174" s="26">
        <f>EH174*EM174+EI174*EN174+EJ174*EO174+EK174*EP174</f>
        <v>8.5</v>
      </c>
    </row>
    <row r="175" spans="1:148" customFormat="1" x14ac:dyDescent="0.25">
      <c r="A175">
        <v>1402019102</v>
      </c>
      <c r="B175" t="s">
        <v>106</v>
      </c>
      <c r="C175" s="2" t="s">
        <v>108</v>
      </c>
      <c r="D175" s="6">
        <v>1</v>
      </c>
      <c r="E175" s="6"/>
      <c r="F175" s="7"/>
      <c r="G175" s="7"/>
      <c r="H175" s="6"/>
      <c r="I175" s="6"/>
      <c r="J175" s="7">
        <v>1</v>
      </c>
      <c r="K175" s="7"/>
      <c r="L175" s="6"/>
      <c r="M175" s="8"/>
      <c r="N175" s="7"/>
      <c r="O175" s="7"/>
      <c r="P175" s="6"/>
      <c r="Q175" s="8"/>
      <c r="R175" s="7"/>
      <c r="S175" s="7"/>
      <c r="T175" s="6"/>
      <c r="U175" s="6"/>
      <c r="V175" s="7"/>
      <c r="W175" s="7"/>
      <c r="X175" s="6"/>
      <c r="Y175" s="6"/>
      <c r="Z175" s="7"/>
      <c r="AA175" s="7"/>
      <c r="AB175" s="6"/>
      <c r="AC175" s="6"/>
      <c r="AD175" s="7"/>
      <c r="AE175" s="8"/>
      <c r="AF175" s="10">
        <v>14</v>
      </c>
      <c r="AG175" s="10">
        <v>10</v>
      </c>
      <c r="AH175" s="10">
        <f>COUNT(D175:AE175)</f>
        <v>2</v>
      </c>
      <c r="AI175" s="22">
        <f>IF(C175="Yes",(AF175-AH175+(CX175-50)/AG175)/AF175,0)</f>
        <v>0.6428571428571429</v>
      </c>
      <c r="AJ175" s="11">
        <f>SUM(D175:AE175)</f>
        <v>2</v>
      </c>
      <c r="AK175" s="10">
        <f>MAX(AJ175-AL175-AM175,0)*-1</f>
        <v>0</v>
      </c>
      <c r="AL175" s="10">
        <v>10</v>
      </c>
      <c r="AM175" s="10">
        <v>3</v>
      </c>
      <c r="AN175" s="7">
        <f>AJ175+AK175+AO175</f>
        <v>2</v>
      </c>
      <c r="AO175" s="6"/>
      <c r="AP175" s="3">
        <v>0.5</v>
      </c>
      <c r="AQ175" s="15">
        <f>MIN(AN175,AL175)*AP175</f>
        <v>1</v>
      </c>
      <c r="AR175" s="6">
        <v>0</v>
      </c>
      <c r="AS175" s="6">
        <v>0</v>
      </c>
      <c r="AT175" s="6">
        <v>0</v>
      </c>
      <c r="AU175" s="6">
        <v>0</v>
      </c>
      <c r="AV175" s="7"/>
      <c r="AW175" s="7">
        <v>-5</v>
      </c>
      <c r="AX175" s="7"/>
      <c r="AY175" s="7">
        <v>-5</v>
      </c>
      <c r="AZ175" s="6"/>
      <c r="BA175" s="6">
        <v>-5</v>
      </c>
      <c r="BB175" s="6"/>
      <c r="BC175" s="6">
        <v>-5</v>
      </c>
      <c r="BD175" s="7"/>
      <c r="BE175" s="7">
        <f>IF(DM175&gt;=70, 5, 0)</f>
        <v>0</v>
      </c>
      <c r="BF175" s="7"/>
      <c r="BG175" s="7"/>
      <c r="BH175" s="7">
        <v>-5</v>
      </c>
      <c r="BI175" s="6"/>
      <c r="BJ175" s="6">
        <f>IF(DZ175&gt;=70, 6, 0)</f>
        <v>0</v>
      </c>
      <c r="BK175" s="6">
        <v>-5</v>
      </c>
      <c r="BL175" s="7"/>
      <c r="BM175" s="7"/>
      <c r="BN175" s="7"/>
      <c r="BO175" s="6"/>
      <c r="BP175" s="6">
        <f>IF(EC175&gt;=70, 6, 0)</f>
        <v>0</v>
      </c>
      <c r="BQ175" s="6"/>
      <c r="BR175" s="7"/>
      <c r="BS175" s="7"/>
      <c r="BT175" s="7"/>
      <c r="BU175" s="6"/>
      <c r="BV175" s="6">
        <f>IF(DP175&gt;=70, 5, 0)</f>
        <v>0</v>
      </c>
      <c r="BW175" s="6"/>
      <c r="BX175" s="6"/>
      <c r="BY175" s="6"/>
      <c r="BZ175" s="7"/>
      <c r="CA175" s="7"/>
      <c r="CB175" s="7"/>
      <c r="CC175" s="6"/>
      <c r="CD175" s="6">
        <f>IF(DS175&gt;=70, 5, 0)</f>
        <v>0</v>
      </c>
      <c r="CE175" s="6"/>
      <c r="CF175" s="6"/>
      <c r="CG175" s="6"/>
      <c r="CH175" s="7"/>
      <c r="CI175" s="7"/>
      <c r="CJ175" s="7"/>
      <c r="CK175" s="6"/>
      <c r="CL175" s="6">
        <f>IF(DV175&gt;=70, 5, 0)</f>
        <v>0</v>
      </c>
      <c r="CM175" s="6"/>
      <c r="CN175" s="6"/>
      <c r="CO175" s="6"/>
      <c r="CP175" s="7"/>
      <c r="CQ175" s="7">
        <f>IF(EF175&gt;=70, 6, 0)</f>
        <v>0</v>
      </c>
      <c r="CR175" s="7"/>
      <c r="CS175" s="6"/>
      <c r="CT175" s="7"/>
      <c r="CU175" s="6"/>
      <c r="CV175" s="10">
        <f>SUM(AR175:CU175)</f>
        <v>-30</v>
      </c>
      <c r="CW175" s="10">
        <v>50</v>
      </c>
      <c r="CX175" s="17">
        <f>CV175+CW175</f>
        <v>20</v>
      </c>
      <c r="CY175" s="1">
        <v>20</v>
      </c>
      <c r="CZ175" s="18">
        <v>0</v>
      </c>
      <c r="DA175" s="18">
        <v>0</v>
      </c>
      <c r="DB175" s="29">
        <f>AVERAGE(CZ175:DA175)</f>
        <v>0</v>
      </c>
      <c r="DC175" s="1">
        <v>0</v>
      </c>
      <c r="DD175" s="29">
        <v>0</v>
      </c>
      <c r="DE175" s="1">
        <v>0</v>
      </c>
      <c r="DF175" s="29">
        <v>0</v>
      </c>
      <c r="DG175" s="18">
        <v>0</v>
      </c>
      <c r="DH175" s="18">
        <v>0</v>
      </c>
      <c r="DI175" s="1">
        <f>AVERAGE(DG175:DH175)</f>
        <v>0</v>
      </c>
      <c r="DJ175" s="15">
        <f>AVERAGE(CY175,DB175:DF175,DI175)</f>
        <v>2.8571428571428572</v>
      </c>
      <c r="DK175" s="1">
        <v>26.67</v>
      </c>
      <c r="DL175" s="1">
        <v>0</v>
      </c>
      <c r="DM175" s="1">
        <f>MAX(DK175:DL175)</f>
        <v>26.67</v>
      </c>
      <c r="DN175" s="29">
        <v>0</v>
      </c>
      <c r="DO175" s="29">
        <v>0</v>
      </c>
      <c r="DP175" s="29">
        <f>MAX(DN175:DO175)</f>
        <v>0</v>
      </c>
      <c r="DQ175" s="1">
        <v>0</v>
      </c>
      <c r="DR175" s="1">
        <v>0</v>
      </c>
      <c r="DS175" s="1">
        <f>MAX(DQ175:DR175)</f>
        <v>0</v>
      </c>
      <c r="DT175" s="29">
        <v>0</v>
      </c>
      <c r="DU175" s="29">
        <v>0</v>
      </c>
      <c r="DV175" s="29">
        <f>MAX(DT175:DU175)</f>
        <v>0</v>
      </c>
      <c r="DW175" s="15">
        <f>AVERAGE(DM175,DP175,DS175,DV175)</f>
        <v>6.6675000000000004</v>
      </c>
      <c r="DX175" s="1">
        <v>0</v>
      </c>
      <c r="DY175" s="1">
        <v>0</v>
      </c>
      <c r="DZ175" s="1">
        <f>MAX(DX175:DY175)</f>
        <v>0</v>
      </c>
      <c r="EA175" s="29">
        <v>0</v>
      </c>
      <c r="EB175" s="29">
        <v>0</v>
      </c>
      <c r="EC175" s="29">
        <f>MAX(EA175:EB175)</f>
        <v>0</v>
      </c>
      <c r="ED175" s="1">
        <v>0</v>
      </c>
      <c r="EE175" s="1">
        <v>0</v>
      </c>
      <c r="EF175" s="1">
        <f>MAX(ED175:EE175)</f>
        <v>0</v>
      </c>
      <c r="EG175" s="15">
        <f>AVERAGE(DZ175,EC175,EF175)</f>
        <v>0</v>
      </c>
      <c r="EH175" s="3">
        <v>0.25</v>
      </c>
      <c r="EI175" s="3">
        <v>0.2</v>
      </c>
      <c r="EJ175" s="3">
        <v>0.25</v>
      </c>
      <c r="EK175" s="3">
        <v>0.3</v>
      </c>
      <c r="EL175" s="25">
        <f>MIN(IF(C175="Yes",AQ175+CX175,0),100)</f>
        <v>21</v>
      </c>
      <c r="EM175" s="25">
        <f>IF(EQ175&lt;0,EL175+EQ175*-4,EL175)</f>
        <v>21</v>
      </c>
      <c r="EN175" s="25">
        <f>MIN(IF(C175="Yes",AQ175+DJ175,0), 100)</f>
        <v>3.8571428571428572</v>
      </c>
      <c r="EO175" s="25">
        <f>MIN(IF(C175="Yes",AQ175+DW175,0),100)</f>
        <v>7.6675000000000004</v>
      </c>
      <c r="EP175" s="25">
        <f>MIN(IF(C175="Yes",AQ175+EG175,0), 100)</f>
        <v>1</v>
      </c>
      <c r="EQ175" s="26">
        <f>EH175*EL175+EI175*EN175+EJ175*EO175+EK175*EP175</f>
        <v>8.2383035714285722</v>
      </c>
      <c r="ER175" s="26">
        <f>EH175*EM175+EI175*EN175+EJ175*EO175+EK175*EP175</f>
        <v>8.2383035714285722</v>
      </c>
    </row>
    <row r="176" spans="1:148" customFormat="1" x14ac:dyDescent="0.25">
      <c r="A176">
        <v>1402019038</v>
      </c>
      <c r="B176" t="s">
        <v>106</v>
      </c>
      <c r="C176" s="2" t="s">
        <v>108</v>
      </c>
      <c r="D176" s="6"/>
      <c r="E176" s="6"/>
      <c r="F176" s="7"/>
      <c r="G176" s="7"/>
      <c r="H176" s="6"/>
      <c r="I176" s="6"/>
      <c r="J176" s="7"/>
      <c r="K176" s="7"/>
      <c r="L176" s="6"/>
      <c r="M176" s="8"/>
      <c r="N176" s="7"/>
      <c r="O176" s="7"/>
      <c r="P176" s="6"/>
      <c r="Q176" s="8"/>
      <c r="R176" s="7"/>
      <c r="S176" s="7"/>
      <c r="T176" s="6"/>
      <c r="U176" s="6"/>
      <c r="V176" s="7"/>
      <c r="W176" s="7"/>
      <c r="X176" s="6"/>
      <c r="Y176" s="6"/>
      <c r="Z176" s="7"/>
      <c r="AA176" s="7"/>
      <c r="AB176" s="6"/>
      <c r="AC176" s="6"/>
      <c r="AD176" s="7"/>
      <c r="AE176" s="8"/>
      <c r="AF176" s="10">
        <v>14</v>
      </c>
      <c r="AG176" s="10">
        <v>10</v>
      </c>
      <c r="AH176" s="10">
        <f>COUNT(D176:AE176)</f>
        <v>0</v>
      </c>
      <c r="AI176" s="22">
        <f>IF(C176="Yes",(AF176-AH176+(CX176-50)/AG176)/AF176,0)</f>
        <v>0.8571428571428571</v>
      </c>
      <c r="AJ176" s="11">
        <f>SUM(D176:AE176)</f>
        <v>0</v>
      </c>
      <c r="AK176" s="10">
        <f>MAX(AJ176-AL176-AM176,0)*-1</f>
        <v>0</v>
      </c>
      <c r="AL176" s="10">
        <v>10</v>
      </c>
      <c r="AM176" s="10">
        <v>3</v>
      </c>
      <c r="AN176" s="7">
        <f>AJ176+AK176+AO176</f>
        <v>0</v>
      </c>
      <c r="AO176" s="6"/>
      <c r="AP176" s="3">
        <v>0.5</v>
      </c>
      <c r="AQ176" s="15">
        <f>MIN(AN176,AL176)*AP176</f>
        <v>0</v>
      </c>
      <c r="AR176" s="6">
        <v>0</v>
      </c>
      <c r="AS176" s="6">
        <v>0</v>
      </c>
      <c r="AT176" s="6">
        <v>0</v>
      </c>
      <c r="AU176" s="6">
        <v>0</v>
      </c>
      <c r="AV176" s="7"/>
      <c r="AW176" s="7">
        <v>-5</v>
      </c>
      <c r="AX176" s="7"/>
      <c r="AY176" s="7">
        <v>-5</v>
      </c>
      <c r="AZ176" s="6"/>
      <c r="BA176" s="6">
        <v>0</v>
      </c>
      <c r="BB176" s="6"/>
      <c r="BC176" s="6">
        <v>0</v>
      </c>
      <c r="BD176" s="7"/>
      <c r="BE176" s="7">
        <f>IF(DM176&gt;=70, 5, 0)</f>
        <v>0</v>
      </c>
      <c r="BF176" s="7"/>
      <c r="BG176" s="7"/>
      <c r="BH176" s="7">
        <v>-5</v>
      </c>
      <c r="BI176" s="6"/>
      <c r="BJ176" s="6">
        <f>IF(DZ176&gt;=70, 6, 0)</f>
        <v>0</v>
      </c>
      <c r="BK176" s="6">
        <v>-5</v>
      </c>
      <c r="BL176" s="7"/>
      <c r="BM176" s="7"/>
      <c r="BN176" s="7"/>
      <c r="BO176" s="6"/>
      <c r="BP176" s="6">
        <f>IF(EC176&gt;=70, 6, 0)</f>
        <v>0</v>
      </c>
      <c r="BQ176" s="6"/>
      <c r="BR176" s="7"/>
      <c r="BS176" s="7"/>
      <c r="BT176" s="7"/>
      <c r="BU176" s="6"/>
      <c r="BV176" s="6">
        <f>IF(DP176&gt;=70, 5, 0)</f>
        <v>0</v>
      </c>
      <c r="BW176" s="6"/>
      <c r="BX176" s="6"/>
      <c r="BY176" s="6"/>
      <c r="BZ176" s="7"/>
      <c r="CA176" s="7"/>
      <c r="CB176" s="7"/>
      <c r="CC176" s="6"/>
      <c r="CD176" s="6">
        <f>IF(DS176&gt;=70, 5, 0)</f>
        <v>0</v>
      </c>
      <c r="CE176" s="6"/>
      <c r="CF176" s="6"/>
      <c r="CG176" s="6"/>
      <c r="CH176" s="7"/>
      <c r="CI176" s="7"/>
      <c r="CJ176" s="7"/>
      <c r="CK176" s="6"/>
      <c r="CL176" s="6">
        <f>IF(DV176&gt;=70, 5, 0)</f>
        <v>0</v>
      </c>
      <c r="CM176" s="6"/>
      <c r="CN176" s="6"/>
      <c r="CO176" s="6"/>
      <c r="CP176" s="7"/>
      <c r="CQ176" s="7">
        <f>IF(EF176&gt;=70, 6, 0)</f>
        <v>0</v>
      </c>
      <c r="CR176" s="7"/>
      <c r="CS176" s="6"/>
      <c r="CT176" s="7"/>
      <c r="CU176" s="6"/>
      <c r="CV176" s="10">
        <f>SUM(AR176:CU176)</f>
        <v>-20</v>
      </c>
      <c r="CW176" s="10">
        <v>50</v>
      </c>
      <c r="CX176" s="17">
        <f>CV176+CW176</f>
        <v>30</v>
      </c>
      <c r="CY176" s="1">
        <v>22.86</v>
      </c>
      <c r="CZ176" s="18">
        <v>0</v>
      </c>
      <c r="DA176" s="18">
        <v>0</v>
      </c>
      <c r="DB176" s="29">
        <f>AVERAGE(CZ176:DA176)</f>
        <v>0</v>
      </c>
      <c r="DC176" s="1">
        <v>0</v>
      </c>
      <c r="DD176" s="29">
        <v>0</v>
      </c>
      <c r="DE176" s="1">
        <v>0</v>
      </c>
      <c r="DF176" s="29">
        <v>0</v>
      </c>
      <c r="DG176" s="18">
        <v>0</v>
      </c>
      <c r="DH176" s="18">
        <v>0</v>
      </c>
      <c r="DI176" s="1">
        <f>AVERAGE(DG176:DH176)</f>
        <v>0</v>
      </c>
      <c r="DJ176" s="15">
        <f>AVERAGE(CY176,DB176:DF176,DI176)</f>
        <v>3.2657142857142856</v>
      </c>
      <c r="DK176" s="1">
        <v>0</v>
      </c>
      <c r="DL176" s="1">
        <v>0</v>
      </c>
      <c r="DM176" s="1">
        <f>MAX(DK176:DL176)</f>
        <v>0</v>
      </c>
      <c r="DN176" s="29">
        <v>0</v>
      </c>
      <c r="DO176" s="29">
        <v>0</v>
      </c>
      <c r="DP176" s="29">
        <f>MAX(DN176:DO176)</f>
        <v>0</v>
      </c>
      <c r="DQ176" s="1">
        <v>0</v>
      </c>
      <c r="DR176" s="1">
        <v>0</v>
      </c>
      <c r="DS176" s="1">
        <f>MAX(DQ176:DR176)</f>
        <v>0</v>
      </c>
      <c r="DT176" s="29">
        <v>0</v>
      </c>
      <c r="DU176" s="29">
        <v>0</v>
      </c>
      <c r="DV176" s="29">
        <f>MAX(DT176:DU176)</f>
        <v>0</v>
      </c>
      <c r="DW176" s="15">
        <f>AVERAGE(DM176,DP176,DS176,DV176)</f>
        <v>0</v>
      </c>
      <c r="DX176" s="1">
        <v>0</v>
      </c>
      <c r="DY176" s="1">
        <v>0</v>
      </c>
      <c r="DZ176" s="1">
        <f>MAX(DX176:DY176)</f>
        <v>0</v>
      </c>
      <c r="EA176" s="29">
        <v>0</v>
      </c>
      <c r="EB176" s="29">
        <v>0</v>
      </c>
      <c r="EC176" s="29">
        <f>MAX(EA176:EB176)</f>
        <v>0</v>
      </c>
      <c r="ED176" s="1">
        <v>0</v>
      </c>
      <c r="EE176" s="1">
        <v>0</v>
      </c>
      <c r="EF176" s="1">
        <f>MAX(ED176:EE176)</f>
        <v>0</v>
      </c>
      <c r="EG176" s="15">
        <f>AVERAGE(DZ176,EC176,EF176)</f>
        <v>0</v>
      </c>
      <c r="EH176" s="3">
        <v>0.25</v>
      </c>
      <c r="EI176" s="3">
        <v>0.2</v>
      </c>
      <c r="EJ176" s="3">
        <v>0.25</v>
      </c>
      <c r="EK176" s="3">
        <v>0.3</v>
      </c>
      <c r="EL176" s="25">
        <f>MIN(IF(C176="Yes",AQ176+CX176,0),100)</f>
        <v>30</v>
      </c>
      <c r="EM176" s="25">
        <f>IF(EQ176&lt;0,EL176+EQ176*-4,EL176)</f>
        <v>30</v>
      </c>
      <c r="EN176" s="25">
        <f>MIN(IF(C176="Yes",AQ176+DJ176,0), 100)</f>
        <v>3.2657142857142856</v>
      </c>
      <c r="EO176" s="25">
        <f>MIN(IF(C176="Yes",AQ176+DW176,0),100)</f>
        <v>0</v>
      </c>
      <c r="EP176" s="25">
        <f>MIN(IF(C176="Yes",AQ176+EG176,0), 100)</f>
        <v>0</v>
      </c>
      <c r="EQ176" s="26">
        <f>EH176*EL176+EI176*EN176+EJ176*EO176+EK176*EP176</f>
        <v>8.153142857142857</v>
      </c>
      <c r="ER176" s="26">
        <f>EH176*EM176+EI176*EN176+EJ176*EO176+EK176*EP176</f>
        <v>8.153142857142857</v>
      </c>
    </row>
    <row r="177" spans="1:148" customFormat="1" x14ac:dyDescent="0.25">
      <c r="A177">
        <v>1402016029</v>
      </c>
      <c r="B177" t="s">
        <v>105</v>
      </c>
      <c r="C177" s="2" t="s">
        <v>108</v>
      </c>
      <c r="D177" s="6"/>
      <c r="E177" s="6"/>
      <c r="F177" s="7"/>
      <c r="G177" s="7"/>
      <c r="H177" s="6"/>
      <c r="I177" s="6">
        <v>1</v>
      </c>
      <c r="J177" s="7"/>
      <c r="K177" s="7"/>
      <c r="L177" s="6"/>
      <c r="M177" s="8"/>
      <c r="N177" s="7"/>
      <c r="O177" s="7"/>
      <c r="P177" s="6"/>
      <c r="Q177" s="8"/>
      <c r="R177" s="7"/>
      <c r="S177" s="7"/>
      <c r="T177" s="6"/>
      <c r="U177" s="6"/>
      <c r="V177" s="7"/>
      <c r="W177" s="7"/>
      <c r="X177" s="6"/>
      <c r="Y177" s="6"/>
      <c r="Z177" s="7"/>
      <c r="AA177" s="7"/>
      <c r="AB177" s="6"/>
      <c r="AC177" s="6"/>
      <c r="AD177" s="7"/>
      <c r="AE177" s="8"/>
      <c r="AF177" s="10">
        <v>14</v>
      </c>
      <c r="AG177" s="10">
        <v>10</v>
      </c>
      <c r="AH177" s="10">
        <f>COUNT(D177:AE177)</f>
        <v>1</v>
      </c>
      <c r="AI177" s="22">
        <f>IF(C177="Yes",(AF177-AH177+(CX177-50)/AG177)/AF177,0)</f>
        <v>0.77142857142857146</v>
      </c>
      <c r="AJ177" s="11">
        <f>SUM(D177:AE177)</f>
        <v>1</v>
      </c>
      <c r="AK177" s="10">
        <f>MAX(AJ177-AL177-AM177,0)*-1</f>
        <v>0</v>
      </c>
      <c r="AL177" s="10">
        <v>10</v>
      </c>
      <c r="AM177" s="10">
        <v>3</v>
      </c>
      <c r="AN177" s="7">
        <f>AJ177+AK177+AO177</f>
        <v>1</v>
      </c>
      <c r="AO177" s="6"/>
      <c r="AP177" s="3">
        <v>0.5</v>
      </c>
      <c r="AQ177" s="15">
        <f>MIN(AN177,AL177)*AP177</f>
        <v>0.5</v>
      </c>
      <c r="AR177" s="6">
        <v>0</v>
      </c>
      <c r="AS177" s="6">
        <v>0</v>
      </c>
      <c r="AT177" s="6">
        <v>-5</v>
      </c>
      <c r="AU177" s="6">
        <v>0</v>
      </c>
      <c r="AV177" s="7"/>
      <c r="AW177" s="7">
        <v>0</v>
      </c>
      <c r="AX177" s="7"/>
      <c r="AY177" s="7">
        <v>-5</v>
      </c>
      <c r="AZ177" s="6"/>
      <c r="BA177" s="6">
        <v>3</v>
      </c>
      <c r="BB177" s="6"/>
      <c r="BC177" s="6">
        <v>-5</v>
      </c>
      <c r="BD177" s="7"/>
      <c r="BE177" s="7">
        <f>IF(DM177&gt;=70, 5, 0)</f>
        <v>0</v>
      </c>
      <c r="BF177" s="7"/>
      <c r="BG177" s="7"/>
      <c r="BH177" s="7">
        <v>-5</v>
      </c>
      <c r="BI177" s="6"/>
      <c r="BJ177" s="6">
        <f>IF(DZ177&gt;=70, 6, 0)</f>
        <v>0</v>
      </c>
      <c r="BK177" s="6">
        <v>-5</v>
      </c>
      <c r="BL177" s="7"/>
      <c r="BM177" s="7"/>
      <c r="BN177" s="7"/>
      <c r="BO177" s="6"/>
      <c r="BP177" s="6">
        <f>IF(EC177&gt;=70, 6, 0)</f>
        <v>0</v>
      </c>
      <c r="BQ177" s="6"/>
      <c r="BR177" s="7"/>
      <c r="BS177" s="7"/>
      <c r="BT177" s="7"/>
      <c r="BU177" s="6"/>
      <c r="BV177" s="6">
        <f>IF(DP177&gt;=70, 5, 0)</f>
        <v>0</v>
      </c>
      <c r="BW177" s="6"/>
      <c r="BX177" s="6"/>
      <c r="BY177" s="6"/>
      <c r="BZ177" s="7"/>
      <c r="CA177" s="7"/>
      <c r="CB177" s="7"/>
      <c r="CC177" s="6"/>
      <c r="CD177" s="6">
        <f>IF(DS177&gt;=70, 5, 0)</f>
        <v>0</v>
      </c>
      <c r="CE177" s="6"/>
      <c r="CF177" s="6"/>
      <c r="CG177" s="6"/>
      <c r="CH177" s="7"/>
      <c r="CI177" s="7"/>
      <c r="CJ177" s="7"/>
      <c r="CK177" s="6"/>
      <c r="CL177" s="6">
        <f>IF(DV177&gt;=70, 5, 0)</f>
        <v>0</v>
      </c>
      <c r="CM177" s="6"/>
      <c r="CN177" s="6"/>
      <c r="CO177" s="6"/>
      <c r="CP177" s="7"/>
      <c r="CQ177" s="7">
        <f>IF(EF177&gt;=70, 6, 0)</f>
        <v>0</v>
      </c>
      <c r="CR177" s="7"/>
      <c r="CS177" s="6"/>
      <c r="CT177" s="7"/>
      <c r="CU177" s="6"/>
      <c r="CV177" s="10">
        <f>SUM(AR177:CU177)</f>
        <v>-22</v>
      </c>
      <c r="CW177" s="10">
        <v>50</v>
      </c>
      <c r="CX177" s="17">
        <f>CV177+CW177</f>
        <v>28</v>
      </c>
      <c r="CY177" s="1">
        <v>0</v>
      </c>
      <c r="CZ177" s="18">
        <v>0</v>
      </c>
      <c r="DA177" s="18">
        <v>0</v>
      </c>
      <c r="DB177" s="29">
        <f>AVERAGE(CZ177:DA177)</f>
        <v>0</v>
      </c>
      <c r="DC177" s="1">
        <v>0</v>
      </c>
      <c r="DD177" s="29">
        <v>0</v>
      </c>
      <c r="DE177" s="1">
        <v>0</v>
      </c>
      <c r="DF177" s="29">
        <v>0</v>
      </c>
      <c r="DG177" s="18">
        <v>0</v>
      </c>
      <c r="DH177" s="18">
        <v>0</v>
      </c>
      <c r="DI177" s="1">
        <f>AVERAGE(DG177:DH177)</f>
        <v>0</v>
      </c>
      <c r="DJ177" s="15">
        <f>AVERAGE(CY177,DB177:DF177,DI177)</f>
        <v>0</v>
      </c>
      <c r="DK177" s="1">
        <v>0</v>
      </c>
      <c r="DL177" s="1">
        <v>0</v>
      </c>
      <c r="DM177" s="1">
        <f>MAX(DK177:DL177)</f>
        <v>0</v>
      </c>
      <c r="DN177" s="29">
        <v>0</v>
      </c>
      <c r="DO177" s="29">
        <v>0</v>
      </c>
      <c r="DP177" s="29">
        <f>MAX(DN177:DO177)</f>
        <v>0</v>
      </c>
      <c r="DQ177" s="1">
        <v>0</v>
      </c>
      <c r="DR177" s="1">
        <v>0</v>
      </c>
      <c r="DS177" s="1">
        <f>MAX(DQ177:DR177)</f>
        <v>0</v>
      </c>
      <c r="DT177" s="29">
        <v>0</v>
      </c>
      <c r="DU177" s="29">
        <v>0</v>
      </c>
      <c r="DV177" s="29">
        <f>MAX(DT177:DU177)</f>
        <v>0</v>
      </c>
      <c r="DW177" s="15">
        <f>AVERAGE(DM177,DP177,DS177,DV177)</f>
        <v>0</v>
      </c>
      <c r="DX177" s="1">
        <v>0</v>
      </c>
      <c r="DY177" s="1">
        <v>0</v>
      </c>
      <c r="DZ177" s="1">
        <f>MAX(DX177:DY177)</f>
        <v>0</v>
      </c>
      <c r="EA177" s="29">
        <v>0</v>
      </c>
      <c r="EB177" s="29">
        <v>0</v>
      </c>
      <c r="EC177" s="29">
        <f>MAX(EA177:EB177)</f>
        <v>0</v>
      </c>
      <c r="ED177" s="1">
        <v>0</v>
      </c>
      <c r="EE177" s="1">
        <v>0</v>
      </c>
      <c r="EF177" s="1">
        <f>MAX(ED177:EE177)</f>
        <v>0</v>
      </c>
      <c r="EG177" s="15">
        <f>AVERAGE(DZ177,EC177,EF177)</f>
        <v>0</v>
      </c>
      <c r="EH177" s="3">
        <v>0.25</v>
      </c>
      <c r="EI177" s="3">
        <v>0.2</v>
      </c>
      <c r="EJ177" s="3">
        <v>0.25</v>
      </c>
      <c r="EK177" s="3">
        <v>0.3</v>
      </c>
      <c r="EL177" s="25">
        <f>MIN(IF(C177="Yes",AQ177+CX177,0),100)</f>
        <v>28.5</v>
      </c>
      <c r="EM177" s="25">
        <f>IF(EQ177&lt;0,EL177+EQ177*-4,EL177)</f>
        <v>28.5</v>
      </c>
      <c r="EN177" s="25">
        <f>MIN(IF(C177="Yes",AQ177+DJ177,0), 100)</f>
        <v>0.5</v>
      </c>
      <c r="EO177" s="25">
        <f>MIN(IF(C177="Yes",AQ177+DW177,0),100)</f>
        <v>0.5</v>
      </c>
      <c r="EP177" s="25">
        <f>MIN(IF(C177="Yes",AQ177+EG177,0), 100)</f>
        <v>0.5</v>
      </c>
      <c r="EQ177" s="26">
        <f>EH177*EL177+EI177*EN177+EJ177*EO177+EK177*EP177</f>
        <v>7.5</v>
      </c>
      <c r="ER177" s="26">
        <f>EH177*EM177+EI177*EN177+EJ177*EO177+EK177*EP177</f>
        <v>7.5</v>
      </c>
    </row>
    <row r="178" spans="1:148" customFormat="1" x14ac:dyDescent="0.25">
      <c r="A178">
        <v>1402016120</v>
      </c>
      <c r="B178" t="s">
        <v>105</v>
      </c>
      <c r="C178" s="2" t="s">
        <v>108</v>
      </c>
      <c r="D178" s="6"/>
      <c r="E178" s="6"/>
      <c r="F178" s="7"/>
      <c r="G178" s="7"/>
      <c r="H178" s="6"/>
      <c r="I178" s="6">
        <v>1</v>
      </c>
      <c r="J178" s="7"/>
      <c r="K178" s="7"/>
      <c r="L178" s="6"/>
      <c r="M178" s="8"/>
      <c r="N178" s="7"/>
      <c r="O178" s="7"/>
      <c r="P178" s="6"/>
      <c r="Q178" s="8"/>
      <c r="R178" s="7"/>
      <c r="S178" s="7"/>
      <c r="T178" s="6"/>
      <c r="U178" s="6"/>
      <c r="V178" s="7"/>
      <c r="W178" s="7"/>
      <c r="X178" s="6"/>
      <c r="Y178" s="6"/>
      <c r="Z178" s="7"/>
      <c r="AA178" s="7"/>
      <c r="AB178" s="6"/>
      <c r="AC178" s="6"/>
      <c r="AD178" s="7"/>
      <c r="AE178" s="8"/>
      <c r="AF178" s="10">
        <v>14</v>
      </c>
      <c r="AG178" s="10">
        <v>10</v>
      </c>
      <c r="AH178" s="10">
        <f>COUNT(D178:AE178)</f>
        <v>1</v>
      </c>
      <c r="AI178" s="22">
        <f>IF(C178="Yes",(AF178-AH178+(CX178-50)/AG178)/AF178,0)</f>
        <v>0.77142857142857146</v>
      </c>
      <c r="AJ178" s="11">
        <f>SUM(D178:AE178)</f>
        <v>1</v>
      </c>
      <c r="AK178" s="10">
        <f>MAX(AJ178-AL178-AM178,0)*-1</f>
        <v>0</v>
      </c>
      <c r="AL178" s="10">
        <v>10</v>
      </c>
      <c r="AM178" s="10">
        <v>3</v>
      </c>
      <c r="AN178" s="7">
        <f>AJ178+AK178+AO178</f>
        <v>1</v>
      </c>
      <c r="AO178" s="6"/>
      <c r="AP178" s="3">
        <v>0.5</v>
      </c>
      <c r="AQ178" s="15">
        <f>MIN(AN178,AL178)*AP178</f>
        <v>0.5</v>
      </c>
      <c r="AR178" s="6">
        <v>0</v>
      </c>
      <c r="AS178" s="6">
        <v>0</v>
      </c>
      <c r="AT178" s="6">
        <v>-5</v>
      </c>
      <c r="AU178" s="6">
        <v>0</v>
      </c>
      <c r="AV178" s="7"/>
      <c r="AW178" s="7">
        <v>0</v>
      </c>
      <c r="AX178" s="7"/>
      <c r="AY178" s="7">
        <v>-5</v>
      </c>
      <c r="AZ178" s="6"/>
      <c r="BA178" s="6">
        <v>3</v>
      </c>
      <c r="BB178" s="6"/>
      <c r="BC178" s="6">
        <v>-5</v>
      </c>
      <c r="BD178" s="7"/>
      <c r="BE178" s="7">
        <f>IF(DM178&gt;=70, 5, 0)</f>
        <v>0</v>
      </c>
      <c r="BF178" s="7"/>
      <c r="BG178" s="7"/>
      <c r="BH178" s="7">
        <v>-5</v>
      </c>
      <c r="BI178" s="6"/>
      <c r="BJ178" s="6">
        <f>IF(DZ178&gt;=70, 6, 0)</f>
        <v>0</v>
      </c>
      <c r="BK178" s="6">
        <v>-5</v>
      </c>
      <c r="BL178" s="7"/>
      <c r="BM178" s="7"/>
      <c r="BN178" s="7"/>
      <c r="BO178" s="6"/>
      <c r="BP178" s="6">
        <f>IF(EC178&gt;=70, 6, 0)</f>
        <v>0</v>
      </c>
      <c r="BQ178" s="6"/>
      <c r="BR178" s="7"/>
      <c r="BS178" s="7"/>
      <c r="BT178" s="7"/>
      <c r="BU178" s="6"/>
      <c r="BV178" s="6">
        <f>IF(DP178&gt;=70, 5, 0)</f>
        <v>0</v>
      </c>
      <c r="BW178" s="6"/>
      <c r="BX178" s="6"/>
      <c r="BY178" s="6"/>
      <c r="BZ178" s="7"/>
      <c r="CA178" s="7"/>
      <c r="CB178" s="7"/>
      <c r="CC178" s="6"/>
      <c r="CD178" s="6">
        <f>IF(DS178&gt;=70, 5, 0)</f>
        <v>0</v>
      </c>
      <c r="CE178" s="6"/>
      <c r="CF178" s="6"/>
      <c r="CG178" s="6"/>
      <c r="CH178" s="7"/>
      <c r="CI178" s="7"/>
      <c r="CJ178" s="7"/>
      <c r="CK178" s="6"/>
      <c r="CL178" s="6">
        <f>IF(DV178&gt;=70, 5, 0)</f>
        <v>0</v>
      </c>
      <c r="CM178" s="6"/>
      <c r="CN178" s="6"/>
      <c r="CO178" s="6"/>
      <c r="CP178" s="7"/>
      <c r="CQ178" s="7">
        <f>IF(EF178&gt;=70, 6, 0)</f>
        <v>0</v>
      </c>
      <c r="CR178" s="7"/>
      <c r="CS178" s="6"/>
      <c r="CT178" s="7"/>
      <c r="CU178" s="6"/>
      <c r="CV178" s="10">
        <f>SUM(AR178:CU178)</f>
        <v>-22</v>
      </c>
      <c r="CW178" s="10">
        <v>50</v>
      </c>
      <c r="CX178" s="17">
        <f>CV178+CW178</f>
        <v>28</v>
      </c>
      <c r="CY178" s="1">
        <v>0</v>
      </c>
      <c r="CZ178" s="18">
        <v>0</v>
      </c>
      <c r="DA178" s="18">
        <v>0</v>
      </c>
      <c r="DB178" s="29">
        <f>AVERAGE(CZ178:DA178)</f>
        <v>0</v>
      </c>
      <c r="DC178" s="1">
        <v>0</v>
      </c>
      <c r="DD178" s="29">
        <v>0</v>
      </c>
      <c r="DE178" s="1">
        <v>0</v>
      </c>
      <c r="DF178" s="29">
        <v>0</v>
      </c>
      <c r="DG178" s="18">
        <v>0</v>
      </c>
      <c r="DH178" s="18">
        <v>0</v>
      </c>
      <c r="DI178" s="1">
        <f>AVERAGE(DG178:DH178)</f>
        <v>0</v>
      </c>
      <c r="DJ178" s="15">
        <f>AVERAGE(CY178,DB178:DF178,DI178)</f>
        <v>0</v>
      </c>
      <c r="DK178" s="1">
        <v>0</v>
      </c>
      <c r="DL178" s="1">
        <v>0</v>
      </c>
      <c r="DM178" s="1">
        <f>MAX(DK178:DL178)</f>
        <v>0</v>
      </c>
      <c r="DN178" s="29">
        <v>0</v>
      </c>
      <c r="DO178" s="29">
        <v>0</v>
      </c>
      <c r="DP178" s="29">
        <f>MAX(DN178:DO178)</f>
        <v>0</v>
      </c>
      <c r="DQ178" s="1">
        <v>0</v>
      </c>
      <c r="DR178" s="1">
        <v>0</v>
      </c>
      <c r="DS178" s="1">
        <f>MAX(DQ178:DR178)</f>
        <v>0</v>
      </c>
      <c r="DT178" s="29">
        <v>0</v>
      </c>
      <c r="DU178" s="29">
        <v>0</v>
      </c>
      <c r="DV178" s="29">
        <f>MAX(DT178:DU178)</f>
        <v>0</v>
      </c>
      <c r="DW178" s="15">
        <f>AVERAGE(DM178,DP178,DS178,DV178)</f>
        <v>0</v>
      </c>
      <c r="DX178" s="1">
        <v>0</v>
      </c>
      <c r="DY178" s="1">
        <v>0</v>
      </c>
      <c r="DZ178" s="1">
        <f>MAX(DX178:DY178)</f>
        <v>0</v>
      </c>
      <c r="EA178" s="29">
        <v>0</v>
      </c>
      <c r="EB178" s="29">
        <v>0</v>
      </c>
      <c r="EC178" s="29">
        <f>MAX(EA178:EB178)</f>
        <v>0</v>
      </c>
      <c r="ED178" s="1">
        <v>0</v>
      </c>
      <c r="EE178" s="1">
        <v>0</v>
      </c>
      <c r="EF178" s="1">
        <f>MAX(ED178:EE178)</f>
        <v>0</v>
      </c>
      <c r="EG178" s="15">
        <f>AVERAGE(DZ178,EC178,EF178)</f>
        <v>0</v>
      </c>
      <c r="EH178" s="3">
        <v>0.25</v>
      </c>
      <c r="EI178" s="3">
        <v>0.2</v>
      </c>
      <c r="EJ178" s="3">
        <v>0.25</v>
      </c>
      <c r="EK178" s="3">
        <v>0.3</v>
      </c>
      <c r="EL178" s="25">
        <f>MIN(IF(C178="Yes",AQ178+CX178,0),100)</f>
        <v>28.5</v>
      </c>
      <c r="EM178" s="25">
        <f>IF(EQ178&lt;0,EL178+EQ178*-4,EL178)</f>
        <v>28.5</v>
      </c>
      <c r="EN178" s="25">
        <f>MIN(IF(C178="Yes",AQ178+DJ178,0), 100)</f>
        <v>0.5</v>
      </c>
      <c r="EO178" s="25">
        <f>MIN(IF(C178="Yes",AQ178+DW178,0),100)</f>
        <v>0.5</v>
      </c>
      <c r="EP178" s="25">
        <f>MIN(IF(C178="Yes",AQ178+EG178,0), 100)</f>
        <v>0.5</v>
      </c>
      <c r="EQ178" s="26">
        <f>EH178*EL178+EI178*EN178+EJ178*EO178+EK178*EP178</f>
        <v>7.5</v>
      </c>
      <c r="ER178" s="26">
        <f>EH178*EM178+EI178*EN178+EJ178*EO178+EK178*EP178</f>
        <v>7.5</v>
      </c>
    </row>
    <row r="179" spans="1:148" customFormat="1" x14ac:dyDescent="0.25">
      <c r="A179">
        <v>1402018134</v>
      </c>
      <c r="B179" t="s">
        <v>107</v>
      </c>
      <c r="C179" s="2" t="s">
        <v>108</v>
      </c>
      <c r="D179" s="6"/>
      <c r="E179" s="6"/>
      <c r="F179" s="7"/>
      <c r="G179" s="7"/>
      <c r="H179" s="6"/>
      <c r="I179" s="6"/>
      <c r="J179" s="7"/>
      <c r="K179" s="7"/>
      <c r="L179" s="6"/>
      <c r="M179" s="8"/>
      <c r="N179" s="7"/>
      <c r="O179" s="7"/>
      <c r="P179" s="6"/>
      <c r="Q179" s="8"/>
      <c r="R179" s="7"/>
      <c r="S179" s="7"/>
      <c r="T179" s="6"/>
      <c r="U179" s="6"/>
      <c r="V179" s="7"/>
      <c r="W179" s="7"/>
      <c r="X179" s="6"/>
      <c r="Y179" s="6"/>
      <c r="Z179" s="7"/>
      <c r="AA179" s="7"/>
      <c r="AB179" s="6"/>
      <c r="AC179" s="6"/>
      <c r="AD179" s="7"/>
      <c r="AE179" s="8"/>
      <c r="AF179" s="10">
        <v>14</v>
      </c>
      <c r="AG179" s="10">
        <v>10</v>
      </c>
      <c r="AH179" s="10">
        <f>COUNT(D179:AE179)</f>
        <v>0</v>
      </c>
      <c r="AI179" s="22">
        <f>IF(C179="Yes",(AF179-AH179+(CX179-50)/AG179)/AF179,0)</f>
        <v>0.8571428571428571</v>
      </c>
      <c r="AJ179" s="11">
        <f>SUM(D179:AE179)</f>
        <v>0</v>
      </c>
      <c r="AK179" s="10">
        <f>MAX(AJ179-AL179-AM179,0)*-1</f>
        <v>0</v>
      </c>
      <c r="AL179" s="10">
        <v>10</v>
      </c>
      <c r="AM179" s="10">
        <v>3</v>
      </c>
      <c r="AN179" s="7">
        <f>AJ179+AK179+AO179</f>
        <v>0</v>
      </c>
      <c r="AO179" s="6"/>
      <c r="AP179" s="3">
        <v>0.5</v>
      </c>
      <c r="AQ179" s="15">
        <f>MIN(AN179,AL179)*AP179</f>
        <v>0</v>
      </c>
      <c r="AR179" s="6">
        <v>0</v>
      </c>
      <c r="AS179" s="6">
        <v>0</v>
      </c>
      <c r="AT179" s="6">
        <v>-5</v>
      </c>
      <c r="AU179" s="6">
        <v>0</v>
      </c>
      <c r="AV179" s="7"/>
      <c r="AW179" s="7">
        <v>0</v>
      </c>
      <c r="AX179" s="7"/>
      <c r="AY179" s="7">
        <v>-5</v>
      </c>
      <c r="AZ179" s="6"/>
      <c r="BA179" s="6">
        <v>0</v>
      </c>
      <c r="BB179" s="6"/>
      <c r="BC179" s="6">
        <v>0</v>
      </c>
      <c r="BD179" s="7"/>
      <c r="BE179" s="7">
        <f>IF(DM179&gt;=70, 5, 0)</f>
        <v>0</v>
      </c>
      <c r="BF179" s="7"/>
      <c r="BG179" s="7"/>
      <c r="BH179" s="7">
        <v>-5</v>
      </c>
      <c r="BI179" s="6"/>
      <c r="BJ179" s="6">
        <f>IF(DZ179&gt;=70, 6, 0)</f>
        <v>0</v>
      </c>
      <c r="BK179" s="6">
        <v>-5</v>
      </c>
      <c r="BL179" s="7"/>
      <c r="BM179" s="7"/>
      <c r="BN179" s="7"/>
      <c r="BO179" s="6"/>
      <c r="BP179" s="6">
        <f>IF(EC179&gt;=70, 6, 0)</f>
        <v>0</v>
      </c>
      <c r="BQ179" s="6"/>
      <c r="BR179" s="7"/>
      <c r="BS179" s="7"/>
      <c r="BT179" s="7"/>
      <c r="BU179" s="6"/>
      <c r="BV179" s="6">
        <f>IF(DP179&gt;=70, 5, 0)</f>
        <v>0</v>
      </c>
      <c r="BW179" s="6"/>
      <c r="BX179" s="6"/>
      <c r="BY179" s="6"/>
      <c r="BZ179" s="7"/>
      <c r="CA179" s="7"/>
      <c r="CB179" s="7"/>
      <c r="CC179" s="6"/>
      <c r="CD179" s="6">
        <f>IF(DS179&gt;=70, 5, 0)</f>
        <v>0</v>
      </c>
      <c r="CE179" s="6"/>
      <c r="CF179" s="6"/>
      <c r="CG179" s="6"/>
      <c r="CH179" s="7"/>
      <c r="CI179" s="7"/>
      <c r="CJ179" s="7"/>
      <c r="CK179" s="6"/>
      <c r="CL179" s="6">
        <f>IF(DV179&gt;=70, 5, 0)</f>
        <v>0</v>
      </c>
      <c r="CM179" s="6"/>
      <c r="CN179" s="6"/>
      <c r="CO179" s="6"/>
      <c r="CP179" s="7"/>
      <c r="CQ179" s="7">
        <f>IF(EF179&gt;=70, 6, 0)</f>
        <v>0</v>
      </c>
      <c r="CR179" s="7"/>
      <c r="CS179" s="6"/>
      <c r="CT179" s="7"/>
      <c r="CU179" s="6"/>
      <c r="CV179" s="10">
        <f>SUM(AR179:CU179)</f>
        <v>-20</v>
      </c>
      <c r="CW179" s="10">
        <v>50</v>
      </c>
      <c r="CX179" s="17">
        <f>CV179+CW179</f>
        <v>30</v>
      </c>
      <c r="CY179" s="1">
        <v>0</v>
      </c>
      <c r="CZ179" s="18">
        <v>0</v>
      </c>
      <c r="DA179" s="18">
        <v>0</v>
      </c>
      <c r="DB179" s="29">
        <f>AVERAGE(CZ179:DA179)</f>
        <v>0</v>
      </c>
      <c r="DC179" s="1">
        <v>0</v>
      </c>
      <c r="DD179" s="29">
        <v>0</v>
      </c>
      <c r="DE179" s="1">
        <v>0</v>
      </c>
      <c r="DF179" s="29">
        <v>0</v>
      </c>
      <c r="DG179" s="18">
        <v>0</v>
      </c>
      <c r="DH179" s="18">
        <v>0</v>
      </c>
      <c r="DI179" s="1">
        <f>AVERAGE(DG179:DH179)</f>
        <v>0</v>
      </c>
      <c r="DJ179" s="15">
        <f>AVERAGE(CY179,DB179:DF179,DI179)</f>
        <v>0</v>
      </c>
      <c r="DK179" s="1">
        <v>0</v>
      </c>
      <c r="DL179" s="1">
        <v>0</v>
      </c>
      <c r="DM179" s="1">
        <f>MAX(DK179:DL179)</f>
        <v>0</v>
      </c>
      <c r="DN179" s="29">
        <v>0</v>
      </c>
      <c r="DO179" s="29">
        <v>0</v>
      </c>
      <c r="DP179" s="29">
        <f>MAX(DN179:DO179)</f>
        <v>0</v>
      </c>
      <c r="DQ179" s="1">
        <v>0</v>
      </c>
      <c r="DR179" s="1">
        <v>0</v>
      </c>
      <c r="DS179" s="1">
        <f>MAX(DQ179:DR179)</f>
        <v>0</v>
      </c>
      <c r="DT179" s="29">
        <v>0</v>
      </c>
      <c r="DU179" s="29">
        <v>0</v>
      </c>
      <c r="DV179" s="29">
        <f>MAX(DT179:DU179)</f>
        <v>0</v>
      </c>
      <c r="DW179" s="15">
        <f>AVERAGE(DM179,DP179,DS179,DV179)</f>
        <v>0</v>
      </c>
      <c r="DX179" s="1">
        <v>0</v>
      </c>
      <c r="DY179" s="1">
        <v>0</v>
      </c>
      <c r="DZ179" s="1">
        <f>MAX(DX179:DY179)</f>
        <v>0</v>
      </c>
      <c r="EA179" s="29">
        <v>0</v>
      </c>
      <c r="EB179" s="29">
        <v>0</v>
      </c>
      <c r="EC179" s="29">
        <f>MAX(EA179:EB179)</f>
        <v>0</v>
      </c>
      <c r="ED179" s="1">
        <v>0</v>
      </c>
      <c r="EE179" s="1">
        <v>0</v>
      </c>
      <c r="EF179" s="1">
        <f>MAX(ED179:EE179)</f>
        <v>0</v>
      </c>
      <c r="EG179" s="15">
        <f>AVERAGE(DZ179,EC179,EF179)</f>
        <v>0</v>
      </c>
      <c r="EH179" s="3">
        <v>0.25</v>
      </c>
      <c r="EI179" s="3">
        <v>0.2</v>
      </c>
      <c r="EJ179" s="3">
        <v>0.25</v>
      </c>
      <c r="EK179" s="3">
        <v>0.3</v>
      </c>
      <c r="EL179" s="25">
        <f>MIN(IF(C179="Yes",AQ179+CX179,0),100)</f>
        <v>30</v>
      </c>
      <c r="EM179" s="25">
        <f>IF(EQ179&lt;0,EL179+EQ179*-4,EL179)</f>
        <v>30</v>
      </c>
      <c r="EN179" s="25">
        <f>MIN(IF(C179="Yes",AQ179+DJ179,0), 100)</f>
        <v>0</v>
      </c>
      <c r="EO179" s="25">
        <f>MIN(IF(C179="Yes",AQ179+DW179,0),100)</f>
        <v>0</v>
      </c>
      <c r="EP179" s="25">
        <f>MIN(IF(C179="Yes",AQ179+EG179,0), 100)</f>
        <v>0</v>
      </c>
      <c r="EQ179" s="26">
        <f>EH179*EL179+EI179*EN179+EJ179*EO179+EK179*EP179</f>
        <v>7.5</v>
      </c>
      <c r="ER179" s="26">
        <f>EH179*EM179+EI179*EN179+EJ179*EO179+EK179*EP179</f>
        <v>7.5</v>
      </c>
    </row>
    <row r="180" spans="1:148" customFormat="1" x14ac:dyDescent="0.25">
      <c r="A180">
        <v>1402018129</v>
      </c>
      <c r="B180" t="s">
        <v>106</v>
      </c>
      <c r="C180" s="2" t="s">
        <v>108</v>
      </c>
      <c r="D180" s="6">
        <v>1</v>
      </c>
      <c r="E180" s="6"/>
      <c r="F180" s="7"/>
      <c r="G180" s="7"/>
      <c r="H180" s="6">
        <v>1</v>
      </c>
      <c r="I180" s="6"/>
      <c r="J180" s="7"/>
      <c r="K180" s="7"/>
      <c r="L180" s="6"/>
      <c r="M180" s="8"/>
      <c r="N180" s="7"/>
      <c r="O180" s="7"/>
      <c r="P180" s="6"/>
      <c r="Q180" s="8"/>
      <c r="R180" s="7"/>
      <c r="S180" s="7"/>
      <c r="T180" s="6"/>
      <c r="U180" s="6"/>
      <c r="V180" s="7"/>
      <c r="W180" s="7"/>
      <c r="X180" s="6"/>
      <c r="Y180" s="6"/>
      <c r="Z180" s="7"/>
      <c r="AA180" s="7"/>
      <c r="AB180" s="6"/>
      <c r="AC180" s="6"/>
      <c r="AD180" s="7"/>
      <c r="AE180" s="8"/>
      <c r="AF180" s="10">
        <v>14</v>
      </c>
      <c r="AG180" s="10">
        <v>10</v>
      </c>
      <c r="AH180" s="10">
        <f>COUNT(D180:AE180)</f>
        <v>2</v>
      </c>
      <c r="AI180" s="22">
        <f>IF(C180="Yes",(AF180-AH180+(CX180-50)/AG180)/AF180,0)</f>
        <v>0.6785714285714286</v>
      </c>
      <c r="AJ180" s="11">
        <f>SUM(D180:AE180)</f>
        <v>2</v>
      </c>
      <c r="AK180" s="10">
        <f>MAX(AJ180-AL180-AM180,0)*-1</f>
        <v>0</v>
      </c>
      <c r="AL180" s="10">
        <v>10</v>
      </c>
      <c r="AM180" s="10">
        <v>3</v>
      </c>
      <c r="AN180" s="7">
        <f>AJ180+AK180+AO180</f>
        <v>2</v>
      </c>
      <c r="AO180" s="6"/>
      <c r="AP180" s="3">
        <v>0.5</v>
      </c>
      <c r="AQ180" s="15">
        <f>MIN(AN180,AL180)*AP180</f>
        <v>1</v>
      </c>
      <c r="AR180" s="6">
        <v>0</v>
      </c>
      <c r="AS180" s="6">
        <v>0</v>
      </c>
      <c r="AT180" s="6">
        <v>-5</v>
      </c>
      <c r="AU180" s="6">
        <v>0</v>
      </c>
      <c r="AV180" s="7"/>
      <c r="AW180" s="7">
        <v>-5</v>
      </c>
      <c r="AX180" s="7"/>
      <c r="AY180" s="7">
        <v>-5</v>
      </c>
      <c r="AZ180" s="6"/>
      <c r="BA180" s="6">
        <v>0</v>
      </c>
      <c r="BB180" s="6"/>
      <c r="BC180" s="6">
        <v>0</v>
      </c>
      <c r="BD180" s="7"/>
      <c r="BE180" s="7">
        <f>IF(DM180&gt;=70, 5, 0)</f>
        <v>0</v>
      </c>
      <c r="BF180" s="7"/>
      <c r="BG180" s="7"/>
      <c r="BH180" s="7">
        <v>-5</v>
      </c>
      <c r="BI180" s="6"/>
      <c r="BJ180" s="6">
        <f>IF(DZ180&gt;=70, 6, 0)</f>
        <v>0</v>
      </c>
      <c r="BK180" s="6">
        <v>-5</v>
      </c>
      <c r="BL180" s="7"/>
      <c r="BM180" s="7"/>
      <c r="BN180" s="7"/>
      <c r="BO180" s="6"/>
      <c r="BP180" s="6">
        <f>IF(EC180&gt;=70, 6, 0)</f>
        <v>0</v>
      </c>
      <c r="BQ180" s="6"/>
      <c r="BR180" s="7"/>
      <c r="BS180" s="7"/>
      <c r="BT180" s="7"/>
      <c r="BU180" s="6"/>
      <c r="BV180" s="6">
        <f>IF(DP180&gt;=70, 5, 0)</f>
        <v>0</v>
      </c>
      <c r="BW180" s="6"/>
      <c r="BX180" s="6"/>
      <c r="BY180" s="6"/>
      <c r="BZ180" s="7"/>
      <c r="CA180" s="7"/>
      <c r="CB180" s="7"/>
      <c r="CC180" s="6"/>
      <c r="CD180" s="6">
        <f>IF(DS180&gt;=70, 5, 0)</f>
        <v>0</v>
      </c>
      <c r="CE180" s="6"/>
      <c r="CF180" s="6"/>
      <c r="CG180" s="6"/>
      <c r="CH180" s="7"/>
      <c r="CI180" s="7"/>
      <c r="CJ180" s="7"/>
      <c r="CK180" s="6"/>
      <c r="CL180" s="6">
        <f>IF(DV180&gt;=70, 5, 0)</f>
        <v>0</v>
      </c>
      <c r="CM180" s="6"/>
      <c r="CN180" s="6"/>
      <c r="CO180" s="6"/>
      <c r="CP180" s="7"/>
      <c r="CQ180" s="7">
        <f>IF(EF180&gt;=70, 6, 0)</f>
        <v>0</v>
      </c>
      <c r="CR180" s="7"/>
      <c r="CS180" s="6"/>
      <c r="CT180" s="7"/>
      <c r="CU180" s="6"/>
      <c r="CV180" s="10">
        <f>SUM(AR180:CU180)</f>
        <v>-25</v>
      </c>
      <c r="CW180" s="10">
        <v>50</v>
      </c>
      <c r="CX180" s="17">
        <f>CV180+CW180</f>
        <v>25</v>
      </c>
      <c r="CY180" s="1">
        <v>0</v>
      </c>
      <c r="CZ180" s="18">
        <v>0</v>
      </c>
      <c r="DA180" s="18">
        <v>0</v>
      </c>
      <c r="DB180" s="29">
        <f>AVERAGE(CZ180:DA180)</f>
        <v>0</v>
      </c>
      <c r="DC180" s="1">
        <v>0</v>
      </c>
      <c r="DD180" s="29">
        <v>0</v>
      </c>
      <c r="DE180" s="1">
        <v>0</v>
      </c>
      <c r="DF180" s="29">
        <v>0</v>
      </c>
      <c r="DG180" s="18">
        <v>0</v>
      </c>
      <c r="DH180" s="18">
        <v>0</v>
      </c>
      <c r="DI180" s="1">
        <f>AVERAGE(DG180:DH180)</f>
        <v>0</v>
      </c>
      <c r="DJ180" s="15">
        <f>AVERAGE(CY180,DB180:DF180,DI180)</f>
        <v>0</v>
      </c>
      <c r="DK180" s="1">
        <v>0</v>
      </c>
      <c r="DL180" s="1">
        <v>0</v>
      </c>
      <c r="DM180" s="1">
        <f>MAX(DK180:DL180)</f>
        <v>0</v>
      </c>
      <c r="DN180" s="29">
        <v>0</v>
      </c>
      <c r="DO180" s="29">
        <v>0</v>
      </c>
      <c r="DP180" s="29">
        <f>MAX(DN180:DO180)</f>
        <v>0</v>
      </c>
      <c r="DQ180" s="1">
        <v>0</v>
      </c>
      <c r="DR180" s="1">
        <v>0</v>
      </c>
      <c r="DS180" s="1">
        <f>MAX(DQ180:DR180)</f>
        <v>0</v>
      </c>
      <c r="DT180" s="29">
        <v>0</v>
      </c>
      <c r="DU180" s="29">
        <v>0</v>
      </c>
      <c r="DV180" s="29">
        <f>MAX(DT180:DU180)</f>
        <v>0</v>
      </c>
      <c r="DW180" s="15">
        <f>AVERAGE(DM180,DP180,DS180,DV180)</f>
        <v>0</v>
      </c>
      <c r="DX180" s="1">
        <v>0</v>
      </c>
      <c r="DY180" s="1">
        <v>0</v>
      </c>
      <c r="DZ180" s="1">
        <f>MAX(DX180:DY180)</f>
        <v>0</v>
      </c>
      <c r="EA180" s="29">
        <v>0</v>
      </c>
      <c r="EB180" s="29">
        <v>0</v>
      </c>
      <c r="EC180" s="29">
        <f>MAX(EA180:EB180)</f>
        <v>0</v>
      </c>
      <c r="ED180" s="1">
        <v>0</v>
      </c>
      <c r="EE180" s="1">
        <v>0</v>
      </c>
      <c r="EF180" s="1">
        <f>MAX(ED180:EE180)</f>
        <v>0</v>
      </c>
      <c r="EG180" s="15">
        <f>AVERAGE(DZ180,EC180,EF180)</f>
        <v>0</v>
      </c>
      <c r="EH180" s="3">
        <v>0.25</v>
      </c>
      <c r="EI180" s="3">
        <v>0.2</v>
      </c>
      <c r="EJ180" s="3">
        <v>0.25</v>
      </c>
      <c r="EK180" s="3">
        <v>0.3</v>
      </c>
      <c r="EL180" s="25">
        <f>MIN(IF(C180="Yes",AQ180+CX180,0),100)</f>
        <v>26</v>
      </c>
      <c r="EM180" s="25">
        <f>IF(EQ180&lt;0,EL180+EQ180*-4,EL180)</f>
        <v>26</v>
      </c>
      <c r="EN180" s="25">
        <f>MIN(IF(C180="Yes",AQ180+DJ180,0), 100)</f>
        <v>1</v>
      </c>
      <c r="EO180" s="25">
        <f>MIN(IF(C180="Yes",AQ180+DW180,0),100)</f>
        <v>1</v>
      </c>
      <c r="EP180" s="25">
        <f>MIN(IF(C180="Yes",AQ180+EG180,0), 100)</f>
        <v>1</v>
      </c>
      <c r="EQ180" s="26">
        <f>EH180*EL180+EI180*EN180+EJ180*EO180+EK180*EP180</f>
        <v>7.25</v>
      </c>
      <c r="ER180" s="26">
        <f>EH180*EM180+EI180*EN180+EJ180*EO180+EK180*EP180</f>
        <v>7.25</v>
      </c>
    </row>
    <row r="181" spans="1:148" customFormat="1" x14ac:dyDescent="0.25">
      <c r="A181">
        <v>1402017118</v>
      </c>
      <c r="B181" t="s">
        <v>105</v>
      </c>
      <c r="C181" s="2" t="s">
        <v>108</v>
      </c>
      <c r="D181" s="6"/>
      <c r="E181" s="6"/>
      <c r="F181" s="7">
        <v>1</v>
      </c>
      <c r="G181" s="7"/>
      <c r="H181" s="6"/>
      <c r="I181" s="6"/>
      <c r="J181" s="7"/>
      <c r="K181" s="7"/>
      <c r="L181" s="6"/>
      <c r="M181" s="8"/>
      <c r="N181" s="7"/>
      <c r="O181" s="7"/>
      <c r="P181" s="6"/>
      <c r="Q181" s="8"/>
      <c r="R181" s="7"/>
      <c r="S181" s="7"/>
      <c r="T181" s="6"/>
      <c r="U181" s="6"/>
      <c r="V181" s="7"/>
      <c r="W181" s="7"/>
      <c r="X181" s="6"/>
      <c r="Y181" s="6"/>
      <c r="Z181" s="7"/>
      <c r="AA181" s="7"/>
      <c r="AB181" s="6"/>
      <c r="AC181" s="6"/>
      <c r="AD181" s="7"/>
      <c r="AE181" s="8"/>
      <c r="AF181" s="10">
        <v>14</v>
      </c>
      <c r="AG181" s="10">
        <v>10</v>
      </c>
      <c r="AH181" s="10">
        <f>COUNT(D181:AE181)</f>
        <v>1</v>
      </c>
      <c r="AI181" s="22">
        <f>IF(C181="Yes",(AF181-AH181+(CX181-50)/AG181)/AF181,0)</f>
        <v>0.7142857142857143</v>
      </c>
      <c r="AJ181" s="11">
        <f>SUM(D181:AE181)</f>
        <v>1</v>
      </c>
      <c r="AK181" s="10">
        <f>MAX(AJ181-AL181-AM181,0)*-1</f>
        <v>0</v>
      </c>
      <c r="AL181" s="10">
        <v>10</v>
      </c>
      <c r="AM181" s="10">
        <v>3</v>
      </c>
      <c r="AN181" s="7">
        <f>AJ181+AK181+AO181</f>
        <v>1</v>
      </c>
      <c r="AO181" s="6"/>
      <c r="AP181" s="3">
        <v>0.5</v>
      </c>
      <c r="AQ181" s="15">
        <f>MIN(AN181,AL181)*AP181</f>
        <v>0.5</v>
      </c>
      <c r="AR181" s="6">
        <v>0</v>
      </c>
      <c r="AS181" s="6">
        <v>0</v>
      </c>
      <c r="AT181" s="6">
        <v>-5</v>
      </c>
      <c r="AU181" s="6">
        <v>0</v>
      </c>
      <c r="AV181" s="7"/>
      <c r="AW181" s="7">
        <v>-5</v>
      </c>
      <c r="AX181" s="7"/>
      <c r="AY181" s="7">
        <v>-5</v>
      </c>
      <c r="AZ181" s="6"/>
      <c r="BA181" s="6">
        <v>0</v>
      </c>
      <c r="BB181" s="6"/>
      <c r="BC181" s="6">
        <v>-5</v>
      </c>
      <c r="BD181" s="7"/>
      <c r="BE181" s="7">
        <f>IF(DM181&gt;=70, 5, 0)</f>
        <v>0</v>
      </c>
      <c r="BF181" s="7"/>
      <c r="BG181" s="7"/>
      <c r="BH181" s="7">
        <v>-5</v>
      </c>
      <c r="BI181" s="6"/>
      <c r="BJ181" s="6">
        <f>IF(DZ181&gt;=70, 6, 0)</f>
        <v>0</v>
      </c>
      <c r="BK181" s="6">
        <v>-5</v>
      </c>
      <c r="BL181" s="7"/>
      <c r="BM181" s="7"/>
      <c r="BN181" s="7"/>
      <c r="BO181" s="6"/>
      <c r="BP181" s="6">
        <f>IF(EC181&gt;=70, 6, 0)</f>
        <v>0</v>
      </c>
      <c r="BQ181" s="6"/>
      <c r="BR181" s="7"/>
      <c r="BS181" s="7"/>
      <c r="BT181" s="7"/>
      <c r="BU181" s="6"/>
      <c r="BV181" s="6">
        <f>IF(DP181&gt;=70, 5, 0)</f>
        <v>0</v>
      </c>
      <c r="BW181" s="6"/>
      <c r="BX181" s="6"/>
      <c r="BY181" s="6"/>
      <c r="BZ181" s="7"/>
      <c r="CA181" s="7"/>
      <c r="CB181" s="7"/>
      <c r="CC181" s="6"/>
      <c r="CD181" s="6">
        <f>IF(DS181&gt;=70, 5, 0)</f>
        <v>0</v>
      </c>
      <c r="CE181" s="6"/>
      <c r="CF181" s="6"/>
      <c r="CG181" s="6"/>
      <c r="CH181" s="7"/>
      <c r="CI181" s="7"/>
      <c r="CJ181" s="7"/>
      <c r="CK181" s="6"/>
      <c r="CL181" s="6">
        <f>IF(DV181&gt;=70, 5, 0)</f>
        <v>0</v>
      </c>
      <c r="CM181" s="6"/>
      <c r="CN181" s="6"/>
      <c r="CO181" s="6"/>
      <c r="CP181" s="7"/>
      <c r="CQ181" s="7">
        <f>IF(EF181&gt;=70, 6, 0)</f>
        <v>0</v>
      </c>
      <c r="CR181" s="7"/>
      <c r="CS181" s="6"/>
      <c r="CT181" s="7"/>
      <c r="CU181" s="6"/>
      <c r="CV181" s="10">
        <f>SUM(AR181:CU181)</f>
        <v>-30</v>
      </c>
      <c r="CW181" s="10">
        <v>50</v>
      </c>
      <c r="CX181" s="17">
        <f>CV181+CW181</f>
        <v>20</v>
      </c>
      <c r="CY181" s="1">
        <v>0</v>
      </c>
      <c r="CZ181" s="18">
        <v>0</v>
      </c>
      <c r="DA181" s="18">
        <v>0</v>
      </c>
      <c r="DB181" s="29">
        <f>AVERAGE(CZ181:DA181)</f>
        <v>0</v>
      </c>
      <c r="DC181" s="1">
        <v>0</v>
      </c>
      <c r="DD181" s="29">
        <v>0</v>
      </c>
      <c r="DE181" s="1">
        <v>0</v>
      </c>
      <c r="DF181" s="29">
        <v>0</v>
      </c>
      <c r="DG181" s="18">
        <v>0</v>
      </c>
      <c r="DH181" s="18">
        <v>0</v>
      </c>
      <c r="DI181" s="1">
        <f>AVERAGE(DG181:DH181)</f>
        <v>0</v>
      </c>
      <c r="DJ181" s="15">
        <f>AVERAGE(CY181,DB181:DF181,DI181)</f>
        <v>0</v>
      </c>
      <c r="DK181" s="1">
        <v>26.67</v>
      </c>
      <c r="DL181" s="1">
        <v>0</v>
      </c>
      <c r="DM181" s="1">
        <f>MAX(DK181:DL181)</f>
        <v>26.67</v>
      </c>
      <c r="DN181" s="29">
        <v>0</v>
      </c>
      <c r="DO181" s="29">
        <v>0</v>
      </c>
      <c r="DP181" s="29">
        <f>MAX(DN181:DO181)</f>
        <v>0</v>
      </c>
      <c r="DQ181" s="1">
        <v>0</v>
      </c>
      <c r="DR181" s="1">
        <v>0</v>
      </c>
      <c r="DS181" s="1">
        <f>MAX(DQ181:DR181)</f>
        <v>0</v>
      </c>
      <c r="DT181" s="29">
        <v>0</v>
      </c>
      <c r="DU181" s="29">
        <v>0</v>
      </c>
      <c r="DV181" s="29">
        <f>MAX(DT181:DU181)</f>
        <v>0</v>
      </c>
      <c r="DW181" s="15">
        <f>AVERAGE(DM181,DP181,DS181,DV181)</f>
        <v>6.6675000000000004</v>
      </c>
      <c r="DX181" s="1">
        <v>0</v>
      </c>
      <c r="DY181" s="1">
        <v>0</v>
      </c>
      <c r="DZ181" s="1">
        <f>MAX(DX181:DY181)</f>
        <v>0</v>
      </c>
      <c r="EA181" s="29">
        <v>0</v>
      </c>
      <c r="EB181" s="29">
        <v>0</v>
      </c>
      <c r="EC181" s="29">
        <f>MAX(EA181:EB181)</f>
        <v>0</v>
      </c>
      <c r="ED181" s="1">
        <v>0</v>
      </c>
      <c r="EE181" s="1">
        <v>0</v>
      </c>
      <c r="EF181" s="1">
        <f>MAX(ED181:EE181)</f>
        <v>0</v>
      </c>
      <c r="EG181" s="15">
        <f>AVERAGE(DZ181,EC181,EF181)</f>
        <v>0</v>
      </c>
      <c r="EH181" s="3">
        <v>0.25</v>
      </c>
      <c r="EI181" s="3">
        <v>0.2</v>
      </c>
      <c r="EJ181" s="3">
        <v>0.25</v>
      </c>
      <c r="EK181" s="3">
        <v>0.3</v>
      </c>
      <c r="EL181" s="25">
        <f>MIN(IF(C181="Yes",AQ181+CX181,0),100)</f>
        <v>20.5</v>
      </c>
      <c r="EM181" s="25">
        <f>IF(EQ181&lt;0,EL181+EQ181*-4,EL181)</f>
        <v>20.5</v>
      </c>
      <c r="EN181" s="25">
        <f>MIN(IF(C181="Yes",AQ181+DJ181,0), 100)</f>
        <v>0.5</v>
      </c>
      <c r="EO181" s="25">
        <f>MIN(IF(C181="Yes",AQ181+DW181,0),100)</f>
        <v>7.1675000000000004</v>
      </c>
      <c r="EP181" s="25">
        <f>MIN(IF(C181="Yes",AQ181+EG181,0), 100)</f>
        <v>0.5</v>
      </c>
      <c r="EQ181" s="26">
        <f>EH181*EL181+EI181*EN181+EJ181*EO181+EK181*EP181</f>
        <v>7.1668750000000001</v>
      </c>
      <c r="ER181" s="26">
        <f>EH181*EM181+EI181*EN181+EJ181*EO181+EK181*EP181</f>
        <v>7.1668750000000001</v>
      </c>
    </row>
    <row r="182" spans="1:148" customFormat="1" x14ac:dyDescent="0.25">
      <c r="A182">
        <v>1402019114</v>
      </c>
      <c r="B182" t="s">
        <v>106</v>
      </c>
      <c r="C182" s="2" t="s">
        <v>108</v>
      </c>
      <c r="D182" s="6">
        <v>1</v>
      </c>
      <c r="E182" s="6">
        <v>1</v>
      </c>
      <c r="F182" s="7"/>
      <c r="G182" s="7">
        <v>1</v>
      </c>
      <c r="H182" s="6"/>
      <c r="I182" s="6"/>
      <c r="J182" s="7"/>
      <c r="K182" s="7"/>
      <c r="L182" s="6"/>
      <c r="M182" s="8"/>
      <c r="N182" s="7"/>
      <c r="O182" s="7"/>
      <c r="P182" s="6"/>
      <c r="Q182" s="8"/>
      <c r="R182" s="7"/>
      <c r="S182" s="7"/>
      <c r="T182" s="6"/>
      <c r="U182" s="6"/>
      <c r="V182" s="7"/>
      <c r="W182" s="7"/>
      <c r="X182" s="6"/>
      <c r="Y182" s="6"/>
      <c r="Z182" s="7"/>
      <c r="AA182" s="7"/>
      <c r="AB182" s="6"/>
      <c r="AC182" s="6"/>
      <c r="AD182" s="7"/>
      <c r="AE182" s="8"/>
      <c r="AF182" s="10">
        <v>14</v>
      </c>
      <c r="AG182" s="10">
        <v>10</v>
      </c>
      <c r="AH182" s="10">
        <f>COUNT(D182:AE182)</f>
        <v>3</v>
      </c>
      <c r="AI182" s="22">
        <f>IF(C182="Yes",(AF182-AH182+(CX182-50)/AG182)/AF182,0)</f>
        <v>0.5714285714285714</v>
      </c>
      <c r="AJ182" s="11">
        <f>SUM(D182:AE182)</f>
        <v>3</v>
      </c>
      <c r="AK182" s="10">
        <f>MAX(AJ182-AL182-AM182,0)*-1</f>
        <v>0</v>
      </c>
      <c r="AL182" s="10">
        <v>10</v>
      </c>
      <c r="AM182" s="10">
        <v>3</v>
      </c>
      <c r="AN182" s="7">
        <f>AJ182+AK182+AO182</f>
        <v>3</v>
      </c>
      <c r="AO182" s="6"/>
      <c r="AP182" s="3">
        <v>0.5</v>
      </c>
      <c r="AQ182" s="15">
        <f>MIN(AN182,AL182)*AP182</f>
        <v>1.5</v>
      </c>
      <c r="AR182" s="6">
        <v>0</v>
      </c>
      <c r="AS182" s="6">
        <v>0</v>
      </c>
      <c r="AT182" s="6">
        <v>-5</v>
      </c>
      <c r="AU182" s="6">
        <v>0</v>
      </c>
      <c r="AV182" s="7"/>
      <c r="AW182" s="7">
        <v>0</v>
      </c>
      <c r="AX182" s="7"/>
      <c r="AY182" s="7">
        <v>-5</v>
      </c>
      <c r="AZ182" s="6"/>
      <c r="BA182" s="6">
        <v>-5</v>
      </c>
      <c r="BB182" s="6"/>
      <c r="BC182" s="6">
        <v>-5</v>
      </c>
      <c r="BD182" s="7"/>
      <c r="BE182" s="7">
        <f>IF(DM182&gt;=70, 5, 0)</f>
        <v>0</v>
      </c>
      <c r="BF182" s="7"/>
      <c r="BG182" s="7"/>
      <c r="BH182" s="7">
        <v>-5</v>
      </c>
      <c r="BI182" s="6"/>
      <c r="BJ182" s="6">
        <f>IF(DZ182&gt;=70, 6, 0)</f>
        <v>0</v>
      </c>
      <c r="BK182" s="6">
        <v>-5</v>
      </c>
      <c r="BL182" s="7"/>
      <c r="BM182" s="7"/>
      <c r="BN182" s="7"/>
      <c r="BO182" s="6"/>
      <c r="BP182" s="6">
        <f>IF(EC182&gt;=70, 6, 0)</f>
        <v>0</v>
      </c>
      <c r="BQ182" s="6"/>
      <c r="BR182" s="7"/>
      <c r="BS182" s="7"/>
      <c r="BT182" s="7"/>
      <c r="BU182" s="6"/>
      <c r="BV182" s="6">
        <f>IF(DP182&gt;=70, 5, 0)</f>
        <v>0</v>
      </c>
      <c r="BW182" s="6"/>
      <c r="BX182" s="6"/>
      <c r="BY182" s="6"/>
      <c r="BZ182" s="7"/>
      <c r="CA182" s="7"/>
      <c r="CB182" s="7"/>
      <c r="CC182" s="6"/>
      <c r="CD182" s="6">
        <f>IF(DS182&gt;=70, 5, 0)</f>
        <v>0</v>
      </c>
      <c r="CE182" s="6"/>
      <c r="CF182" s="6"/>
      <c r="CG182" s="6"/>
      <c r="CH182" s="7"/>
      <c r="CI182" s="7"/>
      <c r="CJ182" s="7"/>
      <c r="CK182" s="6"/>
      <c r="CL182" s="6">
        <f>IF(DV182&gt;=70, 5, 0)</f>
        <v>0</v>
      </c>
      <c r="CM182" s="6"/>
      <c r="CN182" s="6"/>
      <c r="CO182" s="6"/>
      <c r="CP182" s="7"/>
      <c r="CQ182" s="7">
        <f>IF(EF182&gt;=70, 6, 0)</f>
        <v>0</v>
      </c>
      <c r="CR182" s="7"/>
      <c r="CS182" s="6"/>
      <c r="CT182" s="7"/>
      <c r="CU182" s="6"/>
      <c r="CV182" s="10">
        <f>SUM(AR182:CU182)</f>
        <v>-30</v>
      </c>
      <c r="CW182" s="10">
        <v>50</v>
      </c>
      <c r="CX182" s="17">
        <f>CV182+CW182</f>
        <v>20</v>
      </c>
      <c r="CY182" s="1">
        <v>0</v>
      </c>
      <c r="CZ182" s="18">
        <v>0</v>
      </c>
      <c r="DA182" s="18">
        <v>0</v>
      </c>
      <c r="DB182" s="29">
        <f>AVERAGE(CZ182:DA182)</f>
        <v>0</v>
      </c>
      <c r="DC182" s="1">
        <v>0</v>
      </c>
      <c r="DD182" s="29">
        <v>0</v>
      </c>
      <c r="DE182" s="1">
        <v>0</v>
      </c>
      <c r="DF182" s="29">
        <v>0</v>
      </c>
      <c r="DG182" s="18">
        <v>0</v>
      </c>
      <c r="DH182" s="18">
        <v>0</v>
      </c>
      <c r="DI182" s="1">
        <f>AVERAGE(DG182:DH182)</f>
        <v>0</v>
      </c>
      <c r="DJ182" s="15">
        <f>AVERAGE(CY182,DB182:DF182,DI182)</f>
        <v>0</v>
      </c>
      <c r="DK182" s="1">
        <v>0</v>
      </c>
      <c r="DL182" s="1">
        <v>0</v>
      </c>
      <c r="DM182" s="1">
        <f>MAX(DK182:DL182)</f>
        <v>0</v>
      </c>
      <c r="DN182" s="29">
        <v>0</v>
      </c>
      <c r="DO182" s="29">
        <v>0</v>
      </c>
      <c r="DP182" s="29">
        <f>MAX(DN182:DO182)</f>
        <v>0</v>
      </c>
      <c r="DQ182" s="1">
        <v>0</v>
      </c>
      <c r="DR182" s="1">
        <v>0</v>
      </c>
      <c r="DS182" s="1">
        <f>MAX(DQ182:DR182)</f>
        <v>0</v>
      </c>
      <c r="DT182" s="29">
        <v>0</v>
      </c>
      <c r="DU182" s="29">
        <v>0</v>
      </c>
      <c r="DV182" s="29">
        <f>MAX(DT182:DU182)</f>
        <v>0</v>
      </c>
      <c r="DW182" s="15">
        <f>AVERAGE(DM182,DP182,DS182,DV182)</f>
        <v>0</v>
      </c>
      <c r="DX182" s="1">
        <v>0</v>
      </c>
      <c r="DY182" s="1">
        <v>0</v>
      </c>
      <c r="DZ182" s="1">
        <f>MAX(DX182:DY182)</f>
        <v>0</v>
      </c>
      <c r="EA182" s="29">
        <v>0</v>
      </c>
      <c r="EB182" s="29">
        <v>0</v>
      </c>
      <c r="EC182" s="29">
        <f>MAX(EA182:EB182)</f>
        <v>0</v>
      </c>
      <c r="ED182" s="1">
        <v>0</v>
      </c>
      <c r="EE182" s="1">
        <v>0</v>
      </c>
      <c r="EF182" s="1">
        <f>MAX(ED182:EE182)</f>
        <v>0</v>
      </c>
      <c r="EG182" s="15">
        <f>AVERAGE(DZ182,EC182,EF182)</f>
        <v>0</v>
      </c>
      <c r="EH182" s="3">
        <v>0.25</v>
      </c>
      <c r="EI182" s="3">
        <v>0.2</v>
      </c>
      <c r="EJ182" s="3">
        <v>0.25</v>
      </c>
      <c r="EK182" s="3">
        <v>0.3</v>
      </c>
      <c r="EL182" s="25">
        <f>MIN(IF(C182="Yes",AQ182+CX182,0),100)</f>
        <v>21.5</v>
      </c>
      <c r="EM182" s="25">
        <f>IF(EQ182&lt;0,EL182+EQ182*-4,EL182)</f>
        <v>21.5</v>
      </c>
      <c r="EN182" s="25">
        <f>MIN(IF(C182="Yes",AQ182+DJ182,0), 100)</f>
        <v>1.5</v>
      </c>
      <c r="EO182" s="25">
        <f>MIN(IF(C182="Yes",AQ182+DW182,0),100)</f>
        <v>1.5</v>
      </c>
      <c r="EP182" s="25">
        <f>MIN(IF(C182="Yes",AQ182+EG182,0), 100)</f>
        <v>1.5</v>
      </c>
      <c r="EQ182" s="26">
        <f>EH182*EL182+EI182*EN182+EJ182*EO182+EK182*EP182</f>
        <v>6.5</v>
      </c>
      <c r="ER182" s="26">
        <f>EH182*EM182+EI182*EN182+EJ182*EO182+EK182*EP182</f>
        <v>6.5</v>
      </c>
    </row>
    <row r="183" spans="1:148" customFormat="1" x14ac:dyDescent="0.25">
      <c r="A183">
        <v>1402018061</v>
      </c>
      <c r="B183" t="s">
        <v>106</v>
      </c>
      <c r="C183" s="2" t="s">
        <v>108</v>
      </c>
      <c r="D183" s="6"/>
      <c r="E183" s="6"/>
      <c r="F183" s="7"/>
      <c r="G183" s="7"/>
      <c r="H183" s="6"/>
      <c r="I183" s="6"/>
      <c r="J183" s="7"/>
      <c r="K183" s="7"/>
      <c r="L183" s="6"/>
      <c r="M183" s="8"/>
      <c r="N183" s="7"/>
      <c r="O183" s="7"/>
      <c r="P183" s="6"/>
      <c r="Q183" s="8"/>
      <c r="R183" s="7"/>
      <c r="S183" s="7"/>
      <c r="T183" s="6"/>
      <c r="U183" s="6"/>
      <c r="V183" s="7"/>
      <c r="W183" s="7"/>
      <c r="X183" s="6"/>
      <c r="Y183" s="6"/>
      <c r="Z183" s="7"/>
      <c r="AA183" s="7"/>
      <c r="AB183" s="6"/>
      <c r="AC183" s="6"/>
      <c r="AD183" s="7"/>
      <c r="AE183" s="8"/>
      <c r="AF183" s="10">
        <v>14</v>
      </c>
      <c r="AG183" s="10">
        <v>10</v>
      </c>
      <c r="AH183" s="10">
        <f>COUNT(D183:AE183)</f>
        <v>0</v>
      </c>
      <c r="AI183" s="22">
        <f>IF(C183="Yes",(AF183-AH183+(CX183-50)/AG183)/AF183,0)</f>
        <v>0.7857142857142857</v>
      </c>
      <c r="AJ183" s="11">
        <f>SUM(D183:AE183)</f>
        <v>0</v>
      </c>
      <c r="AK183" s="10">
        <f>MAX(AJ183-AL183-AM183,0)*-1</f>
        <v>0</v>
      </c>
      <c r="AL183" s="10">
        <v>10</v>
      </c>
      <c r="AM183" s="10">
        <v>3</v>
      </c>
      <c r="AN183" s="7">
        <f>AJ183+AK183+AO183</f>
        <v>0</v>
      </c>
      <c r="AO183" s="6"/>
      <c r="AP183" s="3">
        <v>0.5</v>
      </c>
      <c r="AQ183" s="15">
        <f>MIN(AN183,AL183)*AP183</f>
        <v>0</v>
      </c>
      <c r="AR183" s="6">
        <v>0</v>
      </c>
      <c r="AS183" s="6">
        <v>0</v>
      </c>
      <c r="AT183" s="6">
        <v>0</v>
      </c>
      <c r="AU183" s="6">
        <v>0</v>
      </c>
      <c r="AV183" s="7"/>
      <c r="AW183" s="7">
        <v>-5</v>
      </c>
      <c r="AX183" s="7"/>
      <c r="AY183" s="7">
        <v>-5</v>
      </c>
      <c r="AZ183" s="6"/>
      <c r="BA183" s="6">
        <v>-5</v>
      </c>
      <c r="BB183" s="6"/>
      <c r="BC183" s="6">
        <v>-5</v>
      </c>
      <c r="BD183" s="7"/>
      <c r="BE183" s="7">
        <f>IF(DM183&gt;=70, 5, 0)</f>
        <v>0</v>
      </c>
      <c r="BF183" s="7"/>
      <c r="BG183" s="7"/>
      <c r="BH183" s="7">
        <v>-5</v>
      </c>
      <c r="BI183" s="6"/>
      <c r="BJ183" s="6">
        <f>IF(DZ183&gt;=70, 6, 0)</f>
        <v>0</v>
      </c>
      <c r="BK183" s="6">
        <v>-5</v>
      </c>
      <c r="BL183" s="7"/>
      <c r="BM183" s="7"/>
      <c r="BN183" s="7"/>
      <c r="BO183" s="6"/>
      <c r="BP183" s="6">
        <f>IF(EC183&gt;=70, 6, 0)</f>
        <v>0</v>
      </c>
      <c r="BQ183" s="6"/>
      <c r="BR183" s="7"/>
      <c r="BS183" s="7"/>
      <c r="BT183" s="7"/>
      <c r="BU183" s="6"/>
      <c r="BV183" s="6">
        <f>IF(DP183&gt;=70, 5, 0)</f>
        <v>0</v>
      </c>
      <c r="BW183" s="6"/>
      <c r="BX183" s="6"/>
      <c r="BY183" s="6"/>
      <c r="BZ183" s="7"/>
      <c r="CA183" s="7"/>
      <c r="CB183" s="7"/>
      <c r="CC183" s="6"/>
      <c r="CD183" s="6">
        <f>IF(DS183&gt;=70, 5, 0)</f>
        <v>0</v>
      </c>
      <c r="CE183" s="6"/>
      <c r="CF183" s="6"/>
      <c r="CG183" s="6"/>
      <c r="CH183" s="7"/>
      <c r="CI183" s="7"/>
      <c r="CJ183" s="7"/>
      <c r="CK183" s="6"/>
      <c r="CL183" s="6">
        <f>IF(DV183&gt;=70, 5, 0)</f>
        <v>0</v>
      </c>
      <c r="CM183" s="6"/>
      <c r="CN183" s="6"/>
      <c r="CO183" s="6"/>
      <c r="CP183" s="7"/>
      <c r="CQ183" s="7">
        <f>IF(EF183&gt;=70, 6, 0)</f>
        <v>0</v>
      </c>
      <c r="CR183" s="7"/>
      <c r="CS183" s="6"/>
      <c r="CT183" s="7"/>
      <c r="CU183" s="6"/>
      <c r="CV183" s="10">
        <f>SUM(AR183:CU183)</f>
        <v>-30</v>
      </c>
      <c r="CW183" s="10">
        <v>50</v>
      </c>
      <c r="CX183" s="17">
        <f>CV183+CW183</f>
        <v>20</v>
      </c>
      <c r="CY183" s="1">
        <v>34.29</v>
      </c>
      <c r="CZ183" s="18">
        <v>0</v>
      </c>
      <c r="DA183" s="18">
        <v>0</v>
      </c>
      <c r="DB183" s="29">
        <f>AVERAGE(CZ183:DA183)</f>
        <v>0</v>
      </c>
      <c r="DC183" s="1">
        <v>0</v>
      </c>
      <c r="DD183" s="29">
        <v>0</v>
      </c>
      <c r="DE183" s="1">
        <v>0</v>
      </c>
      <c r="DF183" s="29">
        <v>0</v>
      </c>
      <c r="DG183" s="18">
        <v>0</v>
      </c>
      <c r="DH183" s="18">
        <v>0</v>
      </c>
      <c r="DI183" s="1">
        <f>AVERAGE(DG183:DH183)</f>
        <v>0</v>
      </c>
      <c r="DJ183" s="15">
        <f>AVERAGE(CY183,DB183:DF183,DI183)</f>
        <v>4.8985714285714286</v>
      </c>
      <c r="DK183" s="1">
        <v>0</v>
      </c>
      <c r="DL183" s="1">
        <v>0</v>
      </c>
      <c r="DM183" s="1">
        <f>MAX(DK183:DL183)</f>
        <v>0</v>
      </c>
      <c r="DN183" s="29">
        <v>0</v>
      </c>
      <c r="DO183" s="29">
        <v>0</v>
      </c>
      <c r="DP183" s="29">
        <f>MAX(DN183:DO183)</f>
        <v>0</v>
      </c>
      <c r="DQ183" s="1">
        <v>0</v>
      </c>
      <c r="DR183" s="1">
        <v>0</v>
      </c>
      <c r="DS183" s="1">
        <f>MAX(DQ183:DR183)</f>
        <v>0</v>
      </c>
      <c r="DT183" s="29">
        <v>0</v>
      </c>
      <c r="DU183" s="29">
        <v>0</v>
      </c>
      <c r="DV183" s="29">
        <f>MAX(DT183:DU183)</f>
        <v>0</v>
      </c>
      <c r="DW183" s="15">
        <f>AVERAGE(DM183,DP183,DS183,DV183)</f>
        <v>0</v>
      </c>
      <c r="DX183" s="1">
        <v>0</v>
      </c>
      <c r="DY183" s="1">
        <v>0</v>
      </c>
      <c r="DZ183" s="1">
        <f>MAX(DX183:DY183)</f>
        <v>0</v>
      </c>
      <c r="EA183" s="29">
        <v>0</v>
      </c>
      <c r="EB183" s="29">
        <v>0</v>
      </c>
      <c r="EC183" s="29">
        <f>MAX(EA183:EB183)</f>
        <v>0</v>
      </c>
      <c r="ED183" s="1">
        <v>0</v>
      </c>
      <c r="EE183" s="1">
        <v>0</v>
      </c>
      <c r="EF183" s="1">
        <f>MAX(ED183:EE183)</f>
        <v>0</v>
      </c>
      <c r="EG183" s="15">
        <f>AVERAGE(DZ183,EC183,EF183)</f>
        <v>0</v>
      </c>
      <c r="EH183" s="3">
        <v>0.25</v>
      </c>
      <c r="EI183" s="3">
        <v>0.2</v>
      </c>
      <c r="EJ183" s="3">
        <v>0.25</v>
      </c>
      <c r="EK183" s="3">
        <v>0.3</v>
      </c>
      <c r="EL183" s="25">
        <f>MIN(IF(C183="Yes",AQ183+CX183,0),100)</f>
        <v>20</v>
      </c>
      <c r="EM183" s="25">
        <f>IF(EQ183&lt;0,EL183+EQ183*-4,EL183)</f>
        <v>20</v>
      </c>
      <c r="EN183" s="25">
        <f>MIN(IF(C183="Yes",AQ183+DJ183,0), 100)</f>
        <v>4.8985714285714286</v>
      </c>
      <c r="EO183" s="25">
        <f>MIN(IF(C183="Yes",AQ183+DW183,0),100)</f>
        <v>0</v>
      </c>
      <c r="EP183" s="25">
        <f>MIN(IF(C183="Yes",AQ183+EG183,0), 100)</f>
        <v>0</v>
      </c>
      <c r="EQ183" s="26">
        <f>EH183*EL183+EI183*EN183+EJ183*EO183+EK183*EP183</f>
        <v>5.9797142857142855</v>
      </c>
      <c r="ER183" s="26">
        <f>EH183*EM183+EI183*EN183+EJ183*EO183+EK183*EP183</f>
        <v>5.9797142857142855</v>
      </c>
    </row>
    <row r="184" spans="1:148" customFormat="1" x14ac:dyDescent="0.25">
      <c r="A184">
        <v>1402019087</v>
      </c>
      <c r="B184" t="s">
        <v>106</v>
      </c>
      <c r="C184" s="2" t="s">
        <v>108</v>
      </c>
      <c r="D184" s="6"/>
      <c r="E184" s="6"/>
      <c r="F184" s="7"/>
      <c r="G184" s="7">
        <v>1</v>
      </c>
      <c r="H184" s="6"/>
      <c r="I184" s="6"/>
      <c r="J184" s="7"/>
      <c r="K184" s="7"/>
      <c r="L184" s="6"/>
      <c r="M184" s="8"/>
      <c r="N184" s="7"/>
      <c r="O184" s="7"/>
      <c r="P184" s="6"/>
      <c r="Q184" s="8"/>
      <c r="R184" s="7"/>
      <c r="S184" s="7"/>
      <c r="T184" s="6"/>
      <c r="U184" s="6"/>
      <c r="V184" s="7"/>
      <c r="W184" s="7"/>
      <c r="X184" s="6"/>
      <c r="Y184" s="6"/>
      <c r="Z184" s="7"/>
      <c r="AA184" s="7"/>
      <c r="AB184" s="6"/>
      <c r="AC184" s="6"/>
      <c r="AD184" s="7"/>
      <c r="AE184" s="8"/>
      <c r="AF184" s="10">
        <v>14</v>
      </c>
      <c r="AG184" s="10">
        <v>10</v>
      </c>
      <c r="AH184" s="10">
        <f>COUNT(D184:AE184)</f>
        <v>1</v>
      </c>
      <c r="AI184" s="22">
        <f>IF(C184="Yes",(AF184-AH184+(CX184-50)/AG184)/AF184,0)</f>
        <v>0.7142857142857143</v>
      </c>
      <c r="AJ184" s="11">
        <f>SUM(D184:AE184)</f>
        <v>1</v>
      </c>
      <c r="AK184" s="10">
        <f>MAX(AJ184-AL184-AM184,0)*-1</f>
        <v>0</v>
      </c>
      <c r="AL184" s="10">
        <v>10</v>
      </c>
      <c r="AM184" s="10">
        <v>3</v>
      </c>
      <c r="AN184" s="7">
        <f>AJ184+AK184+AO184</f>
        <v>1</v>
      </c>
      <c r="AO184" s="6"/>
      <c r="AP184" s="3">
        <v>0.5</v>
      </c>
      <c r="AQ184" s="15">
        <f>MIN(AN184,AL184)*AP184</f>
        <v>0.5</v>
      </c>
      <c r="AR184" s="6">
        <v>0</v>
      </c>
      <c r="AS184" s="6">
        <v>0</v>
      </c>
      <c r="AT184" s="6">
        <v>-5</v>
      </c>
      <c r="AU184" s="6">
        <v>0</v>
      </c>
      <c r="AV184" s="7"/>
      <c r="AW184" s="7">
        <v>0</v>
      </c>
      <c r="AX184" s="7"/>
      <c r="AY184" s="7">
        <v>-5</v>
      </c>
      <c r="AZ184" s="6"/>
      <c r="BA184" s="6">
        <v>-5</v>
      </c>
      <c r="BB184" s="6"/>
      <c r="BC184" s="6">
        <v>-5</v>
      </c>
      <c r="BD184" s="7"/>
      <c r="BE184" s="7">
        <f>IF(DM184&gt;=70, 5, 0)</f>
        <v>0</v>
      </c>
      <c r="BF184" s="7"/>
      <c r="BG184" s="7"/>
      <c r="BH184" s="7">
        <v>-5</v>
      </c>
      <c r="BI184" s="6"/>
      <c r="BJ184" s="6">
        <f>IF(DZ184&gt;=70, 6, 0)</f>
        <v>0</v>
      </c>
      <c r="BK184" s="6">
        <v>-5</v>
      </c>
      <c r="BL184" s="7"/>
      <c r="BM184" s="7"/>
      <c r="BN184" s="7"/>
      <c r="BO184" s="6"/>
      <c r="BP184" s="6">
        <f>IF(EC184&gt;=70, 6, 0)</f>
        <v>0</v>
      </c>
      <c r="BQ184" s="6"/>
      <c r="BR184" s="7"/>
      <c r="BS184" s="7"/>
      <c r="BT184" s="7"/>
      <c r="BU184" s="6"/>
      <c r="BV184" s="6">
        <f>IF(DP184&gt;=70, 5, 0)</f>
        <v>0</v>
      </c>
      <c r="BW184" s="6"/>
      <c r="BX184" s="6"/>
      <c r="BY184" s="6"/>
      <c r="BZ184" s="7"/>
      <c r="CA184" s="7"/>
      <c r="CB184" s="7"/>
      <c r="CC184" s="6"/>
      <c r="CD184" s="6">
        <f>IF(DS184&gt;=70, 5, 0)</f>
        <v>0</v>
      </c>
      <c r="CE184" s="6"/>
      <c r="CF184" s="6"/>
      <c r="CG184" s="6"/>
      <c r="CH184" s="7"/>
      <c r="CI184" s="7"/>
      <c r="CJ184" s="7"/>
      <c r="CK184" s="6"/>
      <c r="CL184" s="6">
        <f>IF(DV184&gt;=70, 5, 0)</f>
        <v>0</v>
      </c>
      <c r="CM184" s="6"/>
      <c r="CN184" s="6"/>
      <c r="CO184" s="6"/>
      <c r="CP184" s="7"/>
      <c r="CQ184" s="7">
        <f>IF(EF184&gt;=70, 6, 0)</f>
        <v>0</v>
      </c>
      <c r="CR184" s="7"/>
      <c r="CS184" s="6"/>
      <c r="CT184" s="7"/>
      <c r="CU184" s="6"/>
      <c r="CV184" s="10">
        <f>SUM(AR184:CU184)</f>
        <v>-30</v>
      </c>
      <c r="CW184" s="10">
        <v>50</v>
      </c>
      <c r="CX184" s="17">
        <f>CV184+CW184</f>
        <v>20</v>
      </c>
      <c r="CY184" s="1">
        <v>0</v>
      </c>
      <c r="CZ184" s="18">
        <v>0</v>
      </c>
      <c r="DA184" s="18">
        <v>0</v>
      </c>
      <c r="DB184" s="29">
        <f>AVERAGE(CZ184:DA184)</f>
        <v>0</v>
      </c>
      <c r="DC184" s="1">
        <v>0</v>
      </c>
      <c r="DD184" s="29">
        <v>0</v>
      </c>
      <c r="DE184" s="1">
        <v>0</v>
      </c>
      <c r="DF184" s="29">
        <v>0</v>
      </c>
      <c r="DG184" s="18">
        <v>0</v>
      </c>
      <c r="DH184" s="18">
        <v>0</v>
      </c>
      <c r="DI184" s="1">
        <f>AVERAGE(DG184:DH184)</f>
        <v>0</v>
      </c>
      <c r="DJ184" s="15">
        <f>AVERAGE(CY184,DB184:DF184,DI184)</f>
        <v>0</v>
      </c>
      <c r="DK184" s="1">
        <v>0</v>
      </c>
      <c r="DL184" s="1">
        <v>0</v>
      </c>
      <c r="DM184" s="1">
        <f>MAX(DK184:DL184)</f>
        <v>0</v>
      </c>
      <c r="DN184" s="29">
        <v>0</v>
      </c>
      <c r="DO184" s="29">
        <v>0</v>
      </c>
      <c r="DP184" s="29">
        <f>MAX(DN184:DO184)</f>
        <v>0</v>
      </c>
      <c r="DQ184" s="1">
        <v>0</v>
      </c>
      <c r="DR184" s="1">
        <v>0</v>
      </c>
      <c r="DS184" s="1">
        <f>MAX(DQ184:DR184)</f>
        <v>0</v>
      </c>
      <c r="DT184" s="29">
        <v>0</v>
      </c>
      <c r="DU184" s="29">
        <v>0</v>
      </c>
      <c r="DV184" s="29">
        <f>MAX(DT184:DU184)</f>
        <v>0</v>
      </c>
      <c r="DW184" s="15">
        <f>AVERAGE(DM184,DP184,DS184,DV184)</f>
        <v>0</v>
      </c>
      <c r="DX184" s="1">
        <v>0</v>
      </c>
      <c r="DY184" s="1">
        <v>0</v>
      </c>
      <c r="DZ184" s="1">
        <f>MAX(DX184:DY184)</f>
        <v>0</v>
      </c>
      <c r="EA184" s="29">
        <v>0</v>
      </c>
      <c r="EB184" s="29">
        <v>0</v>
      </c>
      <c r="EC184" s="29">
        <f>MAX(EA184:EB184)</f>
        <v>0</v>
      </c>
      <c r="ED184" s="1">
        <v>0</v>
      </c>
      <c r="EE184" s="1">
        <v>0</v>
      </c>
      <c r="EF184" s="1">
        <f>MAX(ED184:EE184)</f>
        <v>0</v>
      </c>
      <c r="EG184" s="15">
        <f>AVERAGE(DZ184,EC184,EF184)</f>
        <v>0</v>
      </c>
      <c r="EH184" s="3">
        <v>0.25</v>
      </c>
      <c r="EI184" s="3">
        <v>0.2</v>
      </c>
      <c r="EJ184" s="3">
        <v>0.25</v>
      </c>
      <c r="EK184" s="3">
        <v>0.3</v>
      </c>
      <c r="EL184" s="25">
        <f>MIN(IF(C184="Yes",AQ184+CX184,0),100)</f>
        <v>20.5</v>
      </c>
      <c r="EM184" s="25">
        <f>IF(EQ184&lt;0,EL184+EQ184*-4,EL184)</f>
        <v>20.5</v>
      </c>
      <c r="EN184" s="25">
        <f>MIN(IF(C184="Yes",AQ184+DJ184,0), 100)</f>
        <v>0.5</v>
      </c>
      <c r="EO184" s="25">
        <f>MIN(IF(C184="Yes",AQ184+DW184,0),100)</f>
        <v>0.5</v>
      </c>
      <c r="EP184" s="25">
        <f>MIN(IF(C184="Yes",AQ184+EG184,0), 100)</f>
        <v>0.5</v>
      </c>
      <c r="EQ184" s="26">
        <f>EH184*EL184+EI184*EN184+EJ184*EO184+EK184*EP184</f>
        <v>5.5</v>
      </c>
      <c r="ER184" s="26">
        <f>EH184*EM184+EI184*EN184+EJ184*EO184+EK184*EP184</f>
        <v>5.5</v>
      </c>
    </row>
    <row r="185" spans="1:148" customFormat="1" x14ac:dyDescent="0.25">
      <c r="A185">
        <v>1402018060</v>
      </c>
      <c r="B185" t="s">
        <v>106</v>
      </c>
      <c r="C185" s="2" t="s">
        <v>108</v>
      </c>
      <c r="D185" s="6"/>
      <c r="E185" s="6"/>
      <c r="F185" s="7"/>
      <c r="G185" s="7"/>
      <c r="H185" s="6"/>
      <c r="I185" s="6"/>
      <c r="J185" s="7"/>
      <c r="K185" s="7"/>
      <c r="L185" s="6"/>
      <c r="M185" s="8"/>
      <c r="N185" s="7"/>
      <c r="O185" s="7"/>
      <c r="P185" s="6"/>
      <c r="Q185" s="8"/>
      <c r="R185" s="7"/>
      <c r="S185" s="7"/>
      <c r="T185" s="6"/>
      <c r="U185" s="6"/>
      <c r="V185" s="7"/>
      <c r="W185" s="7"/>
      <c r="X185" s="6"/>
      <c r="Y185" s="6"/>
      <c r="Z185" s="7"/>
      <c r="AA185" s="7"/>
      <c r="AB185" s="6"/>
      <c r="AC185" s="6"/>
      <c r="AD185" s="7"/>
      <c r="AE185" s="8"/>
      <c r="AF185" s="10">
        <v>14</v>
      </c>
      <c r="AG185" s="10">
        <v>10</v>
      </c>
      <c r="AH185" s="10">
        <f>COUNT(D185:AE185)</f>
        <v>0</v>
      </c>
      <c r="AI185" s="22">
        <f>IF(C185="Yes",(AF185-AH185+(CX185-50)/AG185)/AF185,0)</f>
        <v>0.7857142857142857</v>
      </c>
      <c r="AJ185" s="11">
        <f>SUM(D185:AE185)</f>
        <v>0</v>
      </c>
      <c r="AK185" s="10">
        <f>MAX(AJ185-AL185-AM185,0)*-1</f>
        <v>0</v>
      </c>
      <c r="AL185" s="10">
        <v>10</v>
      </c>
      <c r="AM185" s="10">
        <v>3</v>
      </c>
      <c r="AN185" s="7">
        <f>AJ185+AK185+AO185</f>
        <v>0</v>
      </c>
      <c r="AO185" s="6"/>
      <c r="AP185" s="3">
        <v>0.5</v>
      </c>
      <c r="AQ185" s="15">
        <f>MIN(AN185,AL185)*AP185</f>
        <v>0</v>
      </c>
      <c r="AR185" s="6">
        <v>0</v>
      </c>
      <c r="AS185" s="6">
        <v>0</v>
      </c>
      <c r="AT185" s="6">
        <v>0</v>
      </c>
      <c r="AU185" s="6">
        <v>0</v>
      </c>
      <c r="AV185" s="7"/>
      <c r="AW185" s="7">
        <v>-5</v>
      </c>
      <c r="AX185" s="7"/>
      <c r="AY185" s="7">
        <v>-5</v>
      </c>
      <c r="AZ185" s="6"/>
      <c r="BA185" s="6">
        <v>-5</v>
      </c>
      <c r="BB185" s="6"/>
      <c r="BC185" s="6">
        <v>-5</v>
      </c>
      <c r="BD185" s="7"/>
      <c r="BE185" s="7">
        <f>IF(DM185&gt;=70, 5, 0)</f>
        <v>0</v>
      </c>
      <c r="BF185" s="7"/>
      <c r="BG185" s="7"/>
      <c r="BH185" s="7">
        <v>-5</v>
      </c>
      <c r="BI185" s="6"/>
      <c r="BJ185" s="6">
        <f>IF(DZ185&gt;=70, 6, 0)</f>
        <v>0</v>
      </c>
      <c r="BK185" s="6">
        <v>-5</v>
      </c>
      <c r="BL185" s="7"/>
      <c r="BM185" s="7"/>
      <c r="BN185" s="7"/>
      <c r="BO185" s="6"/>
      <c r="BP185" s="6">
        <f>IF(EC185&gt;=70, 6, 0)</f>
        <v>0</v>
      </c>
      <c r="BQ185" s="6"/>
      <c r="BR185" s="7"/>
      <c r="BS185" s="7"/>
      <c r="BT185" s="7"/>
      <c r="BU185" s="6"/>
      <c r="BV185" s="6">
        <f>IF(DP185&gt;=70, 5, 0)</f>
        <v>0</v>
      </c>
      <c r="BW185" s="6"/>
      <c r="BX185" s="6"/>
      <c r="BY185" s="6"/>
      <c r="BZ185" s="7"/>
      <c r="CA185" s="7"/>
      <c r="CB185" s="7"/>
      <c r="CC185" s="6"/>
      <c r="CD185" s="6">
        <f>IF(DS185&gt;=70, 5, 0)</f>
        <v>0</v>
      </c>
      <c r="CE185" s="6"/>
      <c r="CF185" s="6"/>
      <c r="CG185" s="6"/>
      <c r="CH185" s="7"/>
      <c r="CI185" s="7"/>
      <c r="CJ185" s="7"/>
      <c r="CK185" s="6"/>
      <c r="CL185" s="6">
        <f>IF(DV185&gt;=70, 5, 0)</f>
        <v>0</v>
      </c>
      <c r="CM185" s="6"/>
      <c r="CN185" s="6"/>
      <c r="CO185" s="6"/>
      <c r="CP185" s="7"/>
      <c r="CQ185" s="7">
        <f>IF(EF185&gt;=70, 6, 0)</f>
        <v>0</v>
      </c>
      <c r="CR185" s="7"/>
      <c r="CS185" s="6"/>
      <c r="CT185" s="7"/>
      <c r="CU185" s="6"/>
      <c r="CV185" s="10">
        <f>SUM(AR185:CU185)</f>
        <v>-30</v>
      </c>
      <c r="CW185" s="10">
        <v>50</v>
      </c>
      <c r="CX185" s="17">
        <f>CV185+CW185</f>
        <v>20</v>
      </c>
      <c r="CY185" s="1">
        <v>2.86</v>
      </c>
      <c r="CZ185" s="18">
        <v>0</v>
      </c>
      <c r="DA185" s="18">
        <v>0</v>
      </c>
      <c r="DB185" s="29">
        <f>AVERAGE(CZ185:DA185)</f>
        <v>0</v>
      </c>
      <c r="DC185" s="1">
        <v>0</v>
      </c>
      <c r="DD185" s="29">
        <v>0</v>
      </c>
      <c r="DE185" s="1">
        <v>0</v>
      </c>
      <c r="DF185" s="29">
        <v>0</v>
      </c>
      <c r="DG185" s="18">
        <v>0</v>
      </c>
      <c r="DH185" s="18">
        <v>0</v>
      </c>
      <c r="DI185" s="1">
        <f>AVERAGE(DG185:DH185)</f>
        <v>0</v>
      </c>
      <c r="DJ185" s="15">
        <f>AVERAGE(CY185,DB185:DF185,DI185)</f>
        <v>0.40857142857142853</v>
      </c>
      <c r="DK185" s="1">
        <v>0</v>
      </c>
      <c r="DL185" s="1">
        <v>0</v>
      </c>
      <c r="DM185" s="1">
        <f>MAX(DK185:DL185)</f>
        <v>0</v>
      </c>
      <c r="DN185" s="29">
        <v>0</v>
      </c>
      <c r="DO185" s="29">
        <v>0</v>
      </c>
      <c r="DP185" s="29">
        <f>MAX(DN185:DO185)</f>
        <v>0</v>
      </c>
      <c r="DQ185" s="1">
        <v>0</v>
      </c>
      <c r="DR185" s="1">
        <v>0</v>
      </c>
      <c r="DS185" s="1">
        <f>MAX(DQ185:DR185)</f>
        <v>0</v>
      </c>
      <c r="DT185" s="29">
        <v>0</v>
      </c>
      <c r="DU185" s="29">
        <v>0</v>
      </c>
      <c r="DV185" s="29">
        <f>MAX(DT185:DU185)</f>
        <v>0</v>
      </c>
      <c r="DW185" s="15">
        <f>AVERAGE(DM185,DP185,DS185,DV185)</f>
        <v>0</v>
      </c>
      <c r="DX185" s="1">
        <v>0</v>
      </c>
      <c r="DY185" s="1">
        <v>0</v>
      </c>
      <c r="DZ185" s="1">
        <f>MAX(DX185:DY185)</f>
        <v>0</v>
      </c>
      <c r="EA185" s="29">
        <v>0</v>
      </c>
      <c r="EB185" s="29">
        <v>0</v>
      </c>
      <c r="EC185" s="29">
        <f>MAX(EA185:EB185)</f>
        <v>0</v>
      </c>
      <c r="ED185" s="1">
        <v>0</v>
      </c>
      <c r="EE185" s="1">
        <v>0</v>
      </c>
      <c r="EF185" s="1">
        <f>MAX(ED185:EE185)</f>
        <v>0</v>
      </c>
      <c r="EG185" s="15">
        <f>AVERAGE(DZ185,EC185,EF185)</f>
        <v>0</v>
      </c>
      <c r="EH185" s="3">
        <v>0.25</v>
      </c>
      <c r="EI185" s="3">
        <v>0.2</v>
      </c>
      <c r="EJ185" s="3">
        <v>0.25</v>
      </c>
      <c r="EK185" s="3">
        <v>0.3</v>
      </c>
      <c r="EL185" s="25">
        <f>MIN(IF(C185="Yes",AQ185+CX185,0),100)</f>
        <v>20</v>
      </c>
      <c r="EM185" s="25">
        <f>IF(EQ185&lt;0,EL185+EQ185*-4,EL185)</f>
        <v>20</v>
      </c>
      <c r="EN185" s="25">
        <f>MIN(IF(C185="Yes",AQ185+DJ185,0), 100)</f>
        <v>0.40857142857142853</v>
      </c>
      <c r="EO185" s="25">
        <f>MIN(IF(C185="Yes",AQ185+DW185,0),100)</f>
        <v>0</v>
      </c>
      <c r="EP185" s="25">
        <f>MIN(IF(C185="Yes",AQ185+EG185,0), 100)</f>
        <v>0</v>
      </c>
      <c r="EQ185" s="26">
        <f>EH185*EL185+EI185*EN185+EJ185*EO185+EK185*EP185</f>
        <v>5.0817142857142859</v>
      </c>
      <c r="ER185" s="26">
        <f>EH185*EM185+EI185*EN185+EJ185*EO185+EK185*EP185</f>
        <v>5.0817142857142859</v>
      </c>
    </row>
    <row r="186" spans="1:148" customFormat="1" x14ac:dyDescent="0.25">
      <c r="A186">
        <v>1402019122</v>
      </c>
      <c r="B186" t="s">
        <v>107</v>
      </c>
      <c r="C186" s="2" t="s">
        <v>108</v>
      </c>
      <c r="D186" s="6"/>
      <c r="E186" s="6"/>
      <c r="F186" s="7"/>
      <c r="G186" s="7"/>
      <c r="H186" s="6"/>
      <c r="I186" s="6"/>
      <c r="J186" s="7"/>
      <c r="K186" s="7"/>
      <c r="L186" s="6"/>
      <c r="M186" s="8"/>
      <c r="N186" s="7"/>
      <c r="O186" s="7"/>
      <c r="P186" s="6"/>
      <c r="Q186" s="8"/>
      <c r="R186" s="7"/>
      <c r="S186" s="7"/>
      <c r="T186" s="6"/>
      <c r="U186" s="6"/>
      <c r="V186" s="7"/>
      <c r="W186" s="7"/>
      <c r="X186" s="6"/>
      <c r="Y186" s="6"/>
      <c r="Z186" s="7"/>
      <c r="AA186" s="7"/>
      <c r="AB186" s="6"/>
      <c r="AC186" s="6"/>
      <c r="AD186" s="7"/>
      <c r="AE186" s="8"/>
      <c r="AF186" s="10">
        <v>14</v>
      </c>
      <c r="AG186" s="10">
        <v>10</v>
      </c>
      <c r="AH186" s="10">
        <f>COUNT(D186:AE186)</f>
        <v>0</v>
      </c>
      <c r="AI186" s="22">
        <f>IF(C186="Yes",(AF186-AH186+(CX186-50)/AG186)/AF186,0)</f>
        <v>0.7857142857142857</v>
      </c>
      <c r="AJ186" s="11">
        <f>SUM(D186:AE186)</f>
        <v>0</v>
      </c>
      <c r="AK186" s="10">
        <f>MAX(AJ186-AL186-AM186,0)*-1</f>
        <v>0</v>
      </c>
      <c r="AL186" s="10">
        <v>10</v>
      </c>
      <c r="AM186" s="10">
        <v>3</v>
      </c>
      <c r="AN186" s="7">
        <f>AJ186+AK186+AO186</f>
        <v>0</v>
      </c>
      <c r="AO186" s="6"/>
      <c r="AP186" s="3">
        <v>0.5</v>
      </c>
      <c r="AQ186" s="15">
        <f>MIN(AN186,AL186)*AP186</f>
        <v>0</v>
      </c>
      <c r="AR186" s="6">
        <v>0</v>
      </c>
      <c r="AS186" s="6">
        <v>0</v>
      </c>
      <c r="AT186" s="6">
        <v>-5</v>
      </c>
      <c r="AU186" s="6">
        <v>0</v>
      </c>
      <c r="AV186" s="7"/>
      <c r="AW186" s="7">
        <v>0</v>
      </c>
      <c r="AX186" s="7"/>
      <c r="AY186" s="7">
        <v>-5</v>
      </c>
      <c r="AZ186" s="6"/>
      <c r="BA186" s="6">
        <v>-5</v>
      </c>
      <c r="BB186" s="6"/>
      <c r="BC186" s="6">
        <v>-5</v>
      </c>
      <c r="BD186" s="7"/>
      <c r="BE186" s="7">
        <f>IF(DM186&gt;=70, 5, 0)</f>
        <v>0</v>
      </c>
      <c r="BF186" s="7"/>
      <c r="BG186" s="7"/>
      <c r="BH186" s="7">
        <v>-5</v>
      </c>
      <c r="BI186" s="6"/>
      <c r="BJ186" s="6">
        <f>IF(DZ186&gt;=70, 6, 0)</f>
        <v>0</v>
      </c>
      <c r="BK186" s="6">
        <v>-5</v>
      </c>
      <c r="BL186" s="7"/>
      <c r="BM186" s="7"/>
      <c r="BN186" s="7"/>
      <c r="BO186" s="6"/>
      <c r="BP186" s="6">
        <f>IF(EC186&gt;=70, 6, 0)</f>
        <v>0</v>
      </c>
      <c r="BQ186" s="6"/>
      <c r="BR186" s="7"/>
      <c r="BS186" s="7"/>
      <c r="BT186" s="7"/>
      <c r="BU186" s="6"/>
      <c r="BV186" s="6">
        <f>IF(DP186&gt;=70, 5, 0)</f>
        <v>0</v>
      </c>
      <c r="BW186" s="6"/>
      <c r="BX186" s="6"/>
      <c r="BY186" s="6"/>
      <c r="BZ186" s="7"/>
      <c r="CA186" s="7"/>
      <c r="CB186" s="7"/>
      <c r="CC186" s="6"/>
      <c r="CD186" s="6">
        <f>IF(DS186&gt;=70, 5, 0)</f>
        <v>0</v>
      </c>
      <c r="CE186" s="6"/>
      <c r="CF186" s="6"/>
      <c r="CG186" s="6"/>
      <c r="CH186" s="7"/>
      <c r="CI186" s="7"/>
      <c r="CJ186" s="7"/>
      <c r="CK186" s="6"/>
      <c r="CL186" s="6">
        <f>IF(DV186&gt;=70, 5, 0)</f>
        <v>0</v>
      </c>
      <c r="CM186" s="6"/>
      <c r="CN186" s="6"/>
      <c r="CO186" s="6"/>
      <c r="CP186" s="7"/>
      <c r="CQ186" s="7">
        <f>IF(EF186&gt;=70, 6, 0)</f>
        <v>0</v>
      </c>
      <c r="CR186" s="7"/>
      <c r="CS186" s="6"/>
      <c r="CT186" s="7"/>
      <c r="CU186" s="6"/>
      <c r="CV186" s="10">
        <f>SUM(AR186:CU186)</f>
        <v>-30</v>
      </c>
      <c r="CW186" s="10">
        <v>50</v>
      </c>
      <c r="CX186" s="17">
        <f>CV186+CW186</f>
        <v>20</v>
      </c>
      <c r="CY186" s="1">
        <v>0</v>
      </c>
      <c r="CZ186" s="18">
        <v>0</v>
      </c>
      <c r="DA186" s="18">
        <v>0</v>
      </c>
      <c r="DB186" s="29">
        <f>AVERAGE(CZ186:DA186)</f>
        <v>0</v>
      </c>
      <c r="DC186" s="1">
        <v>0</v>
      </c>
      <c r="DD186" s="29">
        <v>0</v>
      </c>
      <c r="DE186" s="1">
        <v>0</v>
      </c>
      <c r="DF186" s="29">
        <v>0</v>
      </c>
      <c r="DG186" s="18">
        <v>0</v>
      </c>
      <c r="DH186" s="18">
        <v>0</v>
      </c>
      <c r="DI186" s="1">
        <f>AVERAGE(DG186:DH186)</f>
        <v>0</v>
      </c>
      <c r="DJ186" s="15">
        <f>AVERAGE(CY186,DB186:DF186,DI186)</f>
        <v>0</v>
      </c>
      <c r="DK186" s="1">
        <v>0</v>
      </c>
      <c r="DL186" s="1">
        <v>0</v>
      </c>
      <c r="DM186" s="1">
        <f>MAX(DK186:DL186)</f>
        <v>0</v>
      </c>
      <c r="DN186" s="29">
        <v>0</v>
      </c>
      <c r="DO186" s="29">
        <v>0</v>
      </c>
      <c r="DP186" s="29">
        <f>MAX(DN186:DO186)</f>
        <v>0</v>
      </c>
      <c r="DQ186" s="1">
        <v>0</v>
      </c>
      <c r="DR186" s="1">
        <v>0</v>
      </c>
      <c r="DS186" s="1">
        <f>MAX(DQ186:DR186)</f>
        <v>0</v>
      </c>
      <c r="DT186" s="29">
        <v>0</v>
      </c>
      <c r="DU186" s="29">
        <v>0</v>
      </c>
      <c r="DV186" s="29">
        <f>MAX(DT186:DU186)</f>
        <v>0</v>
      </c>
      <c r="DW186" s="15">
        <f>AVERAGE(DM186,DP186,DS186,DV186)</f>
        <v>0</v>
      </c>
      <c r="DX186" s="1">
        <v>0</v>
      </c>
      <c r="DY186" s="1">
        <v>0</v>
      </c>
      <c r="DZ186" s="1">
        <f>MAX(DX186:DY186)</f>
        <v>0</v>
      </c>
      <c r="EA186" s="29">
        <v>0</v>
      </c>
      <c r="EB186" s="29">
        <v>0</v>
      </c>
      <c r="EC186" s="29">
        <f>MAX(EA186:EB186)</f>
        <v>0</v>
      </c>
      <c r="ED186" s="1">
        <v>0</v>
      </c>
      <c r="EE186" s="1">
        <v>0</v>
      </c>
      <c r="EF186" s="1">
        <f>MAX(ED186:EE186)</f>
        <v>0</v>
      </c>
      <c r="EG186" s="15">
        <f>AVERAGE(DZ186,EC186,EF186)</f>
        <v>0</v>
      </c>
      <c r="EH186" s="3">
        <v>0.25</v>
      </c>
      <c r="EI186" s="3">
        <v>0.2</v>
      </c>
      <c r="EJ186" s="3">
        <v>0.25</v>
      </c>
      <c r="EK186" s="3">
        <v>0.3</v>
      </c>
      <c r="EL186" s="25">
        <f>MIN(IF(C186="Yes",AQ186+CX186,0),100)</f>
        <v>20</v>
      </c>
      <c r="EM186" s="25">
        <f>IF(EQ186&lt;0,EL186+EQ186*-4,EL186)</f>
        <v>20</v>
      </c>
      <c r="EN186" s="25">
        <f>MIN(IF(C186="Yes",AQ186+DJ186,0), 100)</f>
        <v>0</v>
      </c>
      <c r="EO186" s="25">
        <f>MIN(IF(C186="Yes",AQ186+DW186,0),100)</f>
        <v>0</v>
      </c>
      <c r="EP186" s="25">
        <f>MIN(IF(C186="Yes",AQ186+EG186,0), 100)</f>
        <v>0</v>
      </c>
      <c r="EQ186" s="26">
        <f>EH186*EL186+EI186*EN186+EJ186*EO186+EK186*EP186</f>
        <v>5</v>
      </c>
      <c r="ER186" s="26">
        <f>EH186*EM186+EI186*EN186+EJ186*EO186+EK186*EP186</f>
        <v>5</v>
      </c>
    </row>
    <row r="187" spans="1:148" customFormat="1" x14ac:dyDescent="0.25">
      <c r="A187">
        <v>1402019004</v>
      </c>
      <c r="B187" t="s">
        <v>106</v>
      </c>
      <c r="C187" s="2" t="s">
        <v>108</v>
      </c>
      <c r="D187" s="6"/>
      <c r="E187" s="6"/>
      <c r="F187" s="7"/>
      <c r="G187" s="7"/>
      <c r="H187" s="6"/>
      <c r="I187" s="6"/>
      <c r="J187" s="7"/>
      <c r="K187" s="7"/>
      <c r="L187" s="6"/>
      <c r="M187" s="8"/>
      <c r="N187" s="7"/>
      <c r="O187" s="7"/>
      <c r="P187" s="6"/>
      <c r="Q187" s="8"/>
      <c r="R187" s="7"/>
      <c r="S187" s="7"/>
      <c r="T187" s="6"/>
      <c r="U187" s="6"/>
      <c r="V187" s="7"/>
      <c r="W187" s="7"/>
      <c r="X187" s="6"/>
      <c r="Y187" s="6"/>
      <c r="Z187" s="7"/>
      <c r="AA187" s="7"/>
      <c r="AB187" s="6"/>
      <c r="AC187" s="6"/>
      <c r="AD187" s="7"/>
      <c r="AE187" s="8"/>
      <c r="AF187" s="10">
        <v>14</v>
      </c>
      <c r="AG187" s="10">
        <v>10</v>
      </c>
      <c r="AH187" s="10">
        <f>COUNT(D187:AE187)</f>
        <v>0</v>
      </c>
      <c r="AI187" s="22">
        <f>IF(C187="Yes",(AF187-AH187+(CX187-50)/AG187)/AF187,0)</f>
        <v>0.75</v>
      </c>
      <c r="AJ187" s="11">
        <f>SUM(D187:AE187)</f>
        <v>0</v>
      </c>
      <c r="AK187" s="10">
        <f>MAX(AJ187-AL187-AM187,0)*-1</f>
        <v>0</v>
      </c>
      <c r="AL187" s="10">
        <v>10</v>
      </c>
      <c r="AM187" s="10">
        <v>3</v>
      </c>
      <c r="AN187" s="7">
        <f>AJ187+AK187+AO187</f>
        <v>0</v>
      </c>
      <c r="AO187" s="6"/>
      <c r="AP187" s="3">
        <v>0.5</v>
      </c>
      <c r="AQ187" s="15">
        <f>MIN(AN187,AL187)*AP187</f>
        <v>0</v>
      </c>
      <c r="AR187" s="6">
        <v>0</v>
      </c>
      <c r="AS187" s="6">
        <v>0</v>
      </c>
      <c r="AT187" s="6">
        <v>-5</v>
      </c>
      <c r="AU187" s="6">
        <v>0</v>
      </c>
      <c r="AV187" s="7"/>
      <c r="AW187" s="7">
        <v>-5</v>
      </c>
      <c r="AX187" s="7"/>
      <c r="AY187" s="7">
        <v>-5</v>
      </c>
      <c r="AZ187" s="6"/>
      <c r="BA187" s="6">
        <v>-5</v>
      </c>
      <c r="BB187" s="6"/>
      <c r="BC187" s="6">
        <v>-5</v>
      </c>
      <c r="BD187" s="7"/>
      <c r="BE187" s="7">
        <f>IF(DM187&gt;=70, 5, 0)</f>
        <v>0</v>
      </c>
      <c r="BF187" s="7"/>
      <c r="BG187" s="7"/>
      <c r="BH187" s="7">
        <v>-5</v>
      </c>
      <c r="BI187" s="6"/>
      <c r="BJ187" s="6">
        <f>IF(DZ187&gt;=70, 6, 0)</f>
        <v>0</v>
      </c>
      <c r="BK187" s="6">
        <v>-5</v>
      </c>
      <c r="BL187" s="7"/>
      <c r="BM187" s="7"/>
      <c r="BN187" s="7"/>
      <c r="BO187" s="6"/>
      <c r="BP187" s="6">
        <f>IF(EC187&gt;=70, 6, 0)</f>
        <v>0</v>
      </c>
      <c r="BQ187" s="6"/>
      <c r="BR187" s="7"/>
      <c r="BS187" s="7"/>
      <c r="BT187" s="7"/>
      <c r="BU187" s="6"/>
      <c r="BV187" s="6">
        <f>IF(DP187&gt;=70, 5, 0)</f>
        <v>0</v>
      </c>
      <c r="BW187" s="6"/>
      <c r="BX187" s="6"/>
      <c r="BY187" s="6"/>
      <c r="BZ187" s="7"/>
      <c r="CA187" s="7"/>
      <c r="CB187" s="7"/>
      <c r="CC187" s="6"/>
      <c r="CD187" s="6">
        <f>IF(DS187&gt;=70, 5, 0)</f>
        <v>0</v>
      </c>
      <c r="CE187" s="6"/>
      <c r="CF187" s="6"/>
      <c r="CG187" s="6"/>
      <c r="CH187" s="7"/>
      <c r="CI187" s="7"/>
      <c r="CJ187" s="7"/>
      <c r="CK187" s="6"/>
      <c r="CL187" s="6">
        <f>IF(DV187&gt;=70, 5, 0)</f>
        <v>0</v>
      </c>
      <c r="CM187" s="6"/>
      <c r="CN187" s="6"/>
      <c r="CO187" s="6"/>
      <c r="CP187" s="7"/>
      <c r="CQ187" s="7">
        <f>IF(EF187&gt;=70, 6, 0)</f>
        <v>0</v>
      </c>
      <c r="CR187" s="7"/>
      <c r="CS187" s="6"/>
      <c r="CT187" s="7"/>
      <c r="CU187" s="6"/>
      <c r="CV187" s="10">
        <f>SUM(AR187:CU187)</f>
        <v>-35</v>
      </c>
      <c r="CW187" s="10">
        <v>50</v>
      </c>
      <c r="CX187" s="17">
        <f>CV187+CW187</f>
        <v>15</v>
      </c>
      <c r="CY187" s="1">
        <v>0</v>
      </c>
      <c r="CZ187" s="18">
        <v>0</v>
      </c>
      <c r="DA187" s="18">
        <v>0</v>
      </c>
      <c r="DB187" s="29">
        <f>AVERAGE(CZ187:DA187)</f>
        <v>0</v>
      </c>
      <c r="DC187" s="1">
        <v>0</v>
      </c>
      <c r="DD187" s="29">
        <v>0</v>
      </c>
      <c r="DE187" s="1">
        <v>0</v>
      </c>
      <c r="DF187" s="29">
        <v>0</v>
      </c>
      <c r="DG187" s="18">
        <v>0</v>
      </c>
      <c r="DH187" s="18">
        <v>0</v>
      </c>
      <c r="DI187" s="1">
        <f>AVERAGE(DG187:DH187)</f>
        <v>0</v>
      </c>
      <c r="DJ187" s="15">
        <f>AVERAGE(CY187,DB187:DF187,DI187)</f>
        <v>0</v>
      </c>
      <c r="DK187" s="1">
        <v>0</v>
      </c>
      <c r="DL187" s="1">
        <v>0</v>
      </c>
      <c r="DM187" s="1">
        <f>MAX(DK187:DL187)</f>
        <v>0</v>
      </c>
      <c r="DN187" s="29">
        <v>0</v>
      </c>
      <c r="DO187" s="29">
        <v>0</v>
      </c>
      <c r="DP187" s="29">
        <f>MAX(DN187:DO187)</f>
        <v>0</v>
      </c>
      <c r="DQ187" s="1">
        <v>0</v>
      </c>
      <c r="DR187" s="1">
        <v>0</v>
      </c>
      <c r="DS187" s="1">
        <f>MAX(DQ187:DR187)</f>
        <v>0</v>
      </c>
      <c r="DT187" s="29">
        <v>0</v>
      </c>
      <c r="DU187" s="29">
        <v>0</v>
      </c>
      <c r="DV187" s="29">
        <f>MAX(DT187:DU187)</f>
        <v>0</v>
      </c>
      <c r="DW187" s="15">
        <f>AVERAGE(DM187,DP187,DS187,DV187)</f>
        <v>0</v>
      </c>
      <c r="DX187" s="1">
        <v>0</v>
      </c>
      <c r="DY187" s="1">
        <v>0</v>
      </c>
      <c r="DZ187" s="1">
        <f>MAX(DX187:DY187)</f>
        <v>0</v>
      </c>
      <c r="EA187" s="29">
        <v>0</v>
      </c>
      <c r="EB187" s="29">
        <v>0</v>
      </c>
      <c r="EC187" s="29">
        <f>MAX(EA187:EB187)</f>
        <v>0</v>
      </c>
      <c r="ED187" s="1">
        <v>0</v>
      </c>
      <c r="EE187" s="1">
        <v>0</v>
      </c>
      <c r="EF187" s="1">
        <f>MAX(ED187:EE187)</f>
        <v>0</v>
      </c>
      <c r="EG187" s="15">
        <f>AVERAGE(DZ187,EC187,EF187)</f>
        <v>0</v>
      </c>
      <c r="EH187" s="3">
        <v>0.25</v>
      </c>
      <c r="EI187" s="3">
        <v>0.2</v>
      </c>
      <c r="EJ187" s="3">
        <v>0.25</v>
      </c>
      <c r="EK187" s="3">
        <v>0.3</v>
      </c>
      <c r="EL187" s="25">
        <f>MIN(IF(C187="Yes",AQ187+CX187,0),100)</f>
        <v>15</v>
      </c>
      <c r="EM187" s="25">
        <f>IF(EQ187&lt;0,EL187+EQ187*-4,EL187)</f>
        <v>15</v>
      </c>
      <c r="EN187" s="25">
        <f>MIN(IF(C187="Yes",AQ187+DJ187,0), 100)</f>
        <v>0</v>
      </c>
      <c r="EO187" s="25">
        <f>MIN(IF(C187="Yes",AQ187+DW187,0),100)</f>
        <v>0</v>
      </c>
      <c r="EP187" s="25">
        <f>MIN(IF(C187="Yes",AQ187+EG187,0), 100)</f>
        <v>0</v>
      </c>
      <c r="EQ187" s="26">
        <f>EH187*EL187+EI187*EN187+EJ187*EO187+EK187*EP187</f>
        <v>3.75</v>
      </c>
      <c r="ER187" s="26">
        <f>EH187*EM187+EI187*EN187+EJ187*EO187+EK187*EP187</f>
        <v>3.75</v>
      </c>
    </row>
    <row r="188" spans="1:148" customFormat="1" x14ac:dyDescent="0.25">
      <c r="A188">
        <v>1402019051</v>
      </c>
      <c r="B188" t="s">
        <v>107</v>
      </c>
      <c r="C188" s="2" t="s">
        <v>108</v>
      </c>
      <c r="D188" s="6"/>
      <c r="E188" s="6"/>
      <c r="F188" s="7"/>
      <c r="G188" s="7"/>
      <c r="H188" s="6"/>
      <c r="I188" s="6"/>
      <c r="J188" s="7"/>
      <c r="K188" s="7"/>
      <c r="L188" s="6"/>
      <c r="M188" s="8"/>
      <c r="N188" s="7"/>
      <c r="O188" s="7"/>
      <c r="P188" s="6"/>
      <c r="Q188" s="8"/>
      <c r="R188" s="7"/>
      <c r="S188" s="7"/>
      <c r="T188" s="6"/>
      <c r="U188" s="6"/>
      <c r="V188" s="7"/>
      <c r="W188" s="7"/>
      <c r="X188" s="6"/>
      <c r="Y188" s="6"/>
      <c r="Z188" s="7"/>
      <c r="AA188" s="7"/>
      <c r="AB188" s="6"/>
      <c r="AC188" s="6"/>
      <c r="AD188" s="7"/>
      <c r="AE188" s="8"/>
      <c r="AF188" s="10">
        <v>14</v>
      </c>
      <c r="AG188" s="10">
        <v>10</v>
      </c>
      <c r="AH188" s="10">
        <f>COUNT(D188:AE188)</f>
        <v>0</v>
      </c>
      <c r="AI188" s="22">
        <f>IF(C188="Yes",(AF188-AH188+(CX188-50)/AG188)/AF188,0)</f>
        <v>0.75</v>
      </c>
      <c r="AJ188" s="11">
        <f>SUM(D188:AE188)</f>
        <v>0</v>
      </c>
      <c r="AK188" s="10">
        <f>MAX(AJ188-AL188-AM188,0)*-1</f>
        <v>0</v>
      </c>
      <c r="AL188" s="10">
        <v>10</v>
      </c>
      <c r="AM188" s="10">
        <v>3</v>
      </c>
      <c r="AN188" s="7">
        <f>AJ188+AK188+AO188</f>
        <v>0</v>
      </c>
      <c r="AO188" s="6"/>
      <c r="AP188" s="3">
        <v>0.5</v>
      </c>
      <c r="AQ188" s="15">
        <f>MIN(AN188,AL188)*AP188</f>
        <v>0</v>
      </c>
      <c r="AR188" s="6">
        <v>0</v>
      </c>
      <c r="AS188" s="6">
        <v>0</v>
      </c>
      <c r="AT188" s="6">
        <v>-5</v>
      </c>
      <c r="AU188" s="6">
        <v>0</v>
      </c>
      <c r="AV188" s="7"/>
      <c r="AW188" s="7">
        <v>-5</v>
      </c>
      <c r="AX188" s="7"/>
      <c r="AY188" s="7">
        <v>-5</v>
      </c>
      <c r="AZ188" s="6"/>
      <c r="BA188" s="6">
        <v>-5</v>
      </c>
      <c r="BB188" s="6"/>
      <c r="BC188" s="6">
        <v>-5</v>
      </c>
      <c r="BD188" s="7"/>
      <c r="BE188" s="7">
        <f>IF(DM188&gt;=70, 5, 0)</f>
        <v>0</v>
      </c>
      <c r="BF188" s="7"/>
      <c r="BG188" s="7"/>
      <c r="BH188" s="7">
        <v>-5</v>
      </c>
      <c r="BI188" s="6"/>
      <c r="BJ188" s="6">
        <f>IF(DZ188&gt;=70, 6, 0)</f>
        <v>0</v>
      </c>
      <c r="BK188" s="6">
        <v>-5</v>
      </c>
      <c r="BL188" s="7"/>
      <c r="BM188" s="7"/>
      <c r="BN188" s="7"/>
      <c r="BO188" s="6"/>
      <c r="BP188" s="6">
        <f>IF(EC188&gt;=70, 6, 0)</f>
        <v>0</v>
      </c>
      <c r="BQ188" s="6"/>
      <c r="BR188" s="7"/>
      <c r="BS188" s="7"/>
      <c r="BT188" s="7"/>
      <c r="BU188" s="6"/>
      <c r="BV188" s="6">
        <f>IF(DP188&gt;=70, 5, 0)</f>
        <v>0</v>
      </c>
      <c r="BW188" s="6"/>
      <c r="BX188" s="6"/>
      <c r="BY188" s="6"/>
      <c r="BZ188" s="7"/>
      <c r="CA188" s="7"/>
      <c r="CB188" s="7"/>
      <c r="CC188" s="6"/>
      <c r="CD188" s="6">
        <f>IF(DS188&gt;=70, 5, 0)</f>
        <v>0</v>
      </c>
      <c r="CE188" s="6"/>
      <c r="CF188" s="6"/>
      <c r="CG188" s="6"/>
      <c r="CH188" s="7"/>
      <c r="CI188" s="7"/>
      <c r="CJ188" s="7"/>
      <c r="CK188" s="6"/>
      <c r="CL188" s="6">
        <f>IF(DV188&gt;=70, 5, 0)</f>
        <v>0</v>
      </c>
      <c r="CM188" s="6"/>
      <c r="CN188" s="6"/>
      <c r="CO188" s="6"/>
      <c r="CP188" s="7"/>
      <c r="CQ188" s="7">
        <f>IF(EF188&gt;=70, 6, 0)</f>
        <v>0</v>
      </c>
      <c r="CR188" s="7"/>
      <c r="CS188" s="6"/>
      <c r="CT188" s="7"/>
      <c r="CU188" s="6"/>
      <c r="CV188" s="10">
        <f>SUM(AR188:CU188)</f>
        <v>-35</v>
      </c>
      <c r="CW188" s="10">
        <v>50</v>
      </c>
      <c r="CX188" s="17">
        <f>CV188+CW188</f>
        <v>15</v>
      </c>
      <c r="CY188" s="1">
        <v>0</v>
      </c>
      <c r="CZ188" s="18">
        <v>0</v>
      </c>
      <c r="DA188" s="18">
        <v>0</v>
      </c>
      <c r="DB188" s="29">
        <f>AVERAGE(CZ188:DA188)</f>
        <v>0</v>
      </c>
      <c r="DC188" s="1">
        <v>0</v>
      </c>
      <c r="DD188" s="29">
        <v>0</v>
      </c>
      <c r="DE188" s="1">
        <v>0</v>
      </c>
      <c r="DF188" s="29">
        <v>0</v>
      </c>
      <c r="DG188" s="18">
        <v>0</v>
      </c>
      <c r="DH188" s="18">
        <v>0</v>
      </c>
      <c r="DI188" s="1">
        <f>AVERAGE(DG188:DH188)</f>
        <v>0</v>
      </c>
      <c r="DJ188" s="15">
        <f>AVERAGE(CY188,DB188:DF188,DI188)</f>
        <v>0</v>
      </c>
      <c r="DK188" s="1">
        <v>0</v>
      </c>
      <c r="DL188" s="1">
        <v>0</v>
      </c>
      <c r="DM188" s="1">
        <f>MAX(DK188:DL188)</f>
        <v>0</v>
      </c>
      <c r="DN188" s="29">
        <v>0</v>
      </c>
      <c r="DO188" s="29">
        <v>0</v>
      </c>
      <c r="DP188" s="29">
        <f>MAX(DN188:DO188)</f>
        <v>0</v>
      </c>
      <c r="DQ188" s="1">
        <v>0</v>
      </c>
      <c r="DR188" s="1">
        <v>0</v>
      </c>
      <c r="DS188" s="1">
        <f>MAX(DQ188:DR188)</f>
        <v>0</v>
      </c>
      <c r="DT188" s="29">
        <v>0</v>
      </c>
      <c r="DU188" s="29">
        <v>0</v>
      </c>
      <c r="DV188" s="29">
        <f>MAX(DT188:DU188)</f>
        <v>0</v>
      </c>
      <c r="DW188" s="15">
        <f>AVERAGE(DM188,DP188,DS188,DV188)</f>
        <v>0</v>
      </c>
      <c r="DX188" s="1">
        <v>0</v>
      </c>
      <c r="DY188" s="1">
        <v>0</v>
      </c>
      <c r="DZ188" s="1">
        <f>MAX(DX188:DY188)</f>
        <v>0</v>
      </c>
      <c r="EA188" s="29">
        <v>0</v>
      </c>
      <c r="EB188" s="29">
        <v>0</v>
      </c>
      <c r="EC188" s="29">
        <f>MAX(EA188:EB188)</f>
        <v>0</v>
      </c>
      <c r="ED188" s="1">
        <v>0</v>
      </c>
      <c r="EE188" s="1">
        <v>0</v>
      </c>
      <c r="EF188" s="1">
        <f>MAX(ED188:EE188)</f>
        <v>0</v>
      </c>
      <c r="EG188" s="15">
        <f>AVERAGE(DZ188,EC188,EF188)</f>
        <v>0</v>
      </c>
      <c r="EH188" s="3">
        <v>0.25</v>
      </c>
      <c r="EI188" s="3">
        <v>0.2</v>
      </c>
      <c r="EJ188" s="3">
        <v>0.25</v>
      </c>
      <c r="EK188" s="3">
        <v>0.3</v>
      </c>
      <c r="EL188" s="25">
        <f>MIN(IF(C188="Yes",AQ188+CX188,0),100)</f>
        <v>15</v>
      </c>
      <c r="EM188" s="25">
        <f>IF(EQ188&lt;0,EL188+EQ188*-4,EL188)</f>
        <v>15</v>
      </c>
      <c r="EN188" s="25">
        <f>MIN(IF(C188="Yes",AQ188+DJ188,0), 100)</f>
        <v>0</v>
      </c>
      <c r="EO188" s="25">
        <f>MIN(IF(C188="Yes",AQ188+DW188,0),100)</f>
        <v>0</v>
      </c>
      <c r="EP188" s="25">
        <f>MIN(IF(C188="Yes",AQ188+EG188,0), 100)</f>
        <v>0</v>
      </c>
      <c r="EQ188" s="26">
        <f>EH188*EL188+EI188*EN188+EJ188*EO188+EK188*EP188</f>
        <v>3.75</v>
      </c>
      <c r="ER188" s="26">
        <f>EH188*EM188+EI188*EN188+EJ188*EO188+EK188*EP188</f>
        <v>3.75</v>
      </c>
    </row>
    <row r="189" spans="1:148" customFormat="1" x14ac:dyDescent="0.25">
      <c r="A189">
        <v>1402017046</v>
      </c>
      <c r="B189" t="s">
        <v>105</v>
      </c>
      <c r="C189" s="2" t="s">
        <v>109</v>
      </c>
      <c r="D189" s="6"/>
      <c r="E189" s="6"/>
      <c r="F189" s="7"/>
      <c r="G189" s="7"/>
      <c r="H189" s="6"/>
      <c r="I189" s="6"/>
      <c r="J189" s="7"/>
      <c r="K189" s="7"/>
      <c r="L189" s="6"/>
      <c r="M189" s="8"/>
      <c r="N189" s="7"/>
      <c r="O189" s="7"/>
      <c r="P189" s="6"/>
      <c r="Q189" s="8"/>
      <c r="R189" s="7"/>
      <c r="S189" s="7"/>
      <c r="T189" s="6"/>
      <c r="U189" s="6"/>
      <c r="V189" s="7"/>
      <c r="W189" s="7"/>
      <c r="X189" s="6"/>
      <c r="Y189" s="6"/>
      <c r="Z189" s="7"/>
      <c r="AA189" s="7"/>
      <c r="AB189" s="6"/>
      <c r="AC189" s="6"/>
      <c r="AD189" s="7"/>
      <c r="AE189" s="8"/>
      <c r="AF189" s="10">
        <v>14</v>
      </c>
      <c r="AG189" s="10">
        <v>10</v>
      </c>
      <c r="AH189" s="10">
        <f>COUNT(D189:AE189)</f>
        <v>0</v>
      </c>
      <c r="AI189" s="22">
        <f>IF(C189="Yes",(AF189-AH189+(CX189-50)/AG189)/AF189,0)</f>
        <v>0</v>
      </c>
      <c r="AJ189" s="11">
        <f>SUM(D189:AE189)</f>
        <v>0</v>
      </c>
      <c r="AK189" s="10">
        <f>MAX(AJ189-AL189-AM189,0)*-1</f>
        <v>0</v>
      </c>
      <c r="AL189" s="10">
        <v>10</v>
      </c>
      <c r="AM189" s="10">
        <v>3</v>
      </c>
      <c r="AN189" s="7">
        <f>AJ189+AK189+AO189</f>
        <v>0</v>
      </c>
      <c r="AO189" s="6"/>
      <c r="AP189" s="3">
        <v>0.5</v>
      </c>
      <c r="AQ189" s="15">
        <f>MIN(AN189,AL189)*AP189</f>
        <v>0</v>
      </c>
      <c r="AR189" s="6">
        <v>0</v>
      </c>
      <c r="AS189" s="6">
        <v>0</v>
      </c>
      <c r="AT189" s="6">
        <v>-5</v>
      </c>
      <c r="AU189" s="6">
        <v>0</v>
      </c>
      <c r="AV189" s="7"/>
      <c r="AW189" s="7">
        <v>-5</v>
      </c>
      <c r="AX189" s="7"/>
      <c r="AY189" s="7">
        <v>-5</v>
      </c>
      <c r="AZ189" s="6"/>
      <c r="BA189" s="6">
        <v>-5</v>
      </c>
      <c r="BB189" s="6"/>
      <c r="BC189" s="6">
        <v>-5</v>
      </c>
      <c r="BD189" s="7"/>
      <c r="BE189" s="7">
        <f>IF(DM189&gt;=70, 5, 0)</f>
        <v>0</v>
      </c>
      <c r="BF189" s="7"/>
      <c r="BG189" s="7"/>
      <c r="BH189" s="7">
        <v>-5</v>
      </c>
      <c r="BI189" s="6"/>
      <c r="BJ189" s="6">
        <f>IF(DZ189&gt;=70, 6, 0)</f>
        <v>0</v>
      </c>
      <c r="BK189" s="6">
        <v>-5</v>
      </c>
      <c r="BL189" s="7"/>
      <c r="BM189" s="7"/>
      <c r="BN189" s="7"/>
      <c r="BO189" s="6"/>
      <c r="BP189" s="6">
        <f>IF(EC189&gt;=70, 6, 0)</f>
        <v>0</v>
      </c>
      <c r="BQ189" s="6"/>
      <c r="BR189" s="7"/>
      <c r="BS189" s="7"/>
      <c r="BT189" s="7"/>
      <c r="BU189" s="6"/>
      <c r="BV189" s="6">
        <f>IF(DP189&gt;=70, 5, 0)</f>
        <v>0</v>
      </c>
      <c r="BW189" s="6"/>
      <c r="BX189" s="6"/>
      <c r="BY189" s="6"/>
      <c r="BZ189" s="7"/>
      <c r="CA189" s="7"/>
      <c r="CB189" s="7"/>
      <c r="CC189" s="6"/>
      <c r="CD189" s="6">
        <f>IF(DS189&gt;=70, 5, 0)</f>
        <v>0</v>
      </c>
      <c r="CE189" s="6"/>
      <c r="CF189" s="6"/>
      <c r="CG189" s="6"/>
      <c r="CH189" s="7"/>
      <c r="CI189" s="7"/>
      <c r="CJ189" s="7"/>
      <c r="CK189" s="6"/>
      <c r="CL189" s="6">
        <f>IF(DV189&gt;=70, 5, 0)</f>
        <v>0</v>
      </c>
      <c r="CM189" s="6"/>
      <c r="CN189" s="6"/>
      <c r="CO189" s="6"/>
      <c r="CP189" s="7"/>
      <c r="CQ189" s="7">
        <f>IF(EF189&gt;=70, 6, 0)</f>
        <v>0</v>
      </c>
      <c r="CR189" s="7"/>
      <c r="CS189" s="6"/>
      <c r="CT189" s="7"/>
      <c r="CU189" s="6"/>
      <c r="CV189" s="10">
        <f>SUM(AR189:CU189)</f>
        <v>-35</v>
      </c>
      <c r="CW189" s="10">
        <v>50</v>
      </c>
      <c r="CX189" s="17">
        <f>CV189+CW189</f>
        <v>15</v>
      </c>
      <c r="CY189" s="1">
        <v>0</v>
      </c>
      <c r="CZ189" s="18">
        <v>0</v>
      </c>
      <c r="DA189" s="18">
        <v>0</v>
      </c>
      <c r="DB189" s="29">
        <f>AVERAGE(CZ189:DA189)</f>
        <v>0</v>
      </c>
      <c r="DC189" s="1">
        <v>0</v>
      </c>
      <c r="DD189" s="29">
        <v>0</v>
      </c>
      <c r="DE189" s="1">
        <v>0</v>
      </c>
      <c r="DF189" s="29">
        <v>0</v>
      </c>
      <c r="DG189" s="18">
        <v>0</v>
      </c>
      <c r="DH189" s="18">
        <v>0</v>
      </c>
      <c r="DI189" s="1">
        <f>AVERAGE(DG189:DH189)</f>
        <v>0</v>
      </c>
      <c r="DJ189" s="15">
        <f>AVERAGE(CY189,DB189:DF189,DI189)</f>
        <v>0</v>
      </c>
      <c r="DK189" s="1">
        <v>0</v>
      </c>
      <c r="DL189" s="1">
        <v>0</v>
      </c>
      <c r="DM189" s="1">
        <f>MAX(DK189:DL189)</f>
        <v>0</v>
      </c>
      <c r="DN189" s="29">
        <v>0</v>
      </c>
      <c r="DO189" s="29">
        <v>0</v>
      </c>
      <c r="DP189" s="29">
        <f>MAX(DN189:DO189)</f>
        <v>0</v>
      </c>
      <c r="DQ189" s="1">
        <v>0</v>
      </c>
      <c r="DR189" s="1">
        <v>0</v>
      </c>
      <c r="DS189" s="1">
        <f>MAX(DQ189:DR189)</f>
        <v>0</v>
      </c>
      <c r="DT189" s="29">
        <v>0</v>
      </c>
      <c r="DU189" s="29">
        <v>0</v>
      </c>
      <c r="DV189" s="29">
        <f>MAX(DT189:DU189)</f>
        <v>0</v>
      </c>
      <c r="DW189" s="15">
        <f>AVERAGE(DM189,DP189,DS189,DV189)</f>
        <v>0</v>
      </c>
      <c r="DX189" s="1">
        <v>0</v>
      </c>
      <c r="DY189" s="1">
        <v>0</v>
      </c>
      <c r="DZ189" s="1">
        <f>MAX(DX189:DY189)</f>
        <v>0</v>
      </c>
      <c r="EA189" s="29">
        <v>0</v>
      </c>
      <c r="EB189" s="29">
        <v>0</v>
      </c>
      <c r="EC189" s="29">
        <f>MAX(EA189:EB189)</f>
        <v>0</v>
      </c>
      <c r="ED189" s="1">
        <v>0</v>
      </c>
      <c r="EE189" s="1">
        <v>0</v>
      </c>
      <c r="EF189" s="1">
        <f>MAX(ED189:EE189)</f>
        <v>0</v>
      </c>
      <c r="EG189" s="15">
        <f>AVERAGE(DZ189,EC189,EF189)</f>
        <v>0</v>
      </c>
      <c r="EH189" s="3">
        <v>0.25</v>
      </c>
      <c r="EI189" s="3">
        <v>0.2</v>
      </c>
      <c r="EJ189" s="3">
        <v>0.25</v>
      </c>
      <c r="EK189" s="3">
        <v>0.3</v>
      </c>
      <c r="EL189" s="25">
        <f>MIN(IF(C189="Yes",AQ189+CX189,0),100)</f>
        <v>0</v>
      </c>
      <c r="EM189" s="25">
        <f>IF(EQ189&lt;0,EL189+EQ189*-4,EL189)</f>
        <v>0</v>
      </c>
      <c r="EN189" s="25">
        <f>MIN(IF(C189="Yes",AQ189+DJ189,0), 100)</f>
        <v>0</v>
      </c>
      <c r="EO189" s="25">
        <f>MIN(IF(C189="Yes",AQ189+DW189,0),100)</f>
        <v>0</v>
      </c>
      <c r="EP189" s="25">
        <f>MIN(IF(C189="Yes",AQ189+EG189,0), 100)</f>
        <v>0</v>
      </c>
      <c r="EQ189" s="26">
        <f>EH189*EL189+EI189*EN189+EJ189*EO189+EK189*EP189</f>
        <v>0</v>
      </c>
      <c r="ER189" s="26">
        <f>EH189*EM189+EI189*EN189+EJ189*EO189+EK189*EP189</f>
        <v>0</v>
      </c>
    </row>
    <row r="190" spans="1:148" customFormat="1" x14ac:dyDescent="0.25">
      <c r="A190">
        <v>1402019017</v>
      </c>
      <c r="B190" t="s">
        <v>106</v>
      </c>
      <c r="C190" s="2" t="s">
        <v>109</v>
      </c>
      <c r="D190" s="6"/>
      <c r="E190" s="6"/>
      <c r="F190" s="7"/>
      <c r="G190" s="7"/>
      <c r="H190" s="6"/>
      <c r="I190" s="6"/>
      <c r="J190" s="7"/>
      <c r="K190" s="7"/>
      <c r="L190" s="6"/>
      <c r="M190" s="8"/>
      <c r="N190" s="7"/>
      <c r="O190" s="7"/>
      <c r="P190" s="6"/>
      <c r="Q190" s="8"/>
      <c r="R190" s="7"/>
      <c r="S190" s="7"/>
      <c r="T190" s="6"/>
      <c r="U190" s="6"/>
      <c r="V190" s="7"/>
      <c r="W190" s="7"/>
      <c r="X190" s="6"/>
      <c r="Y190" s="6"/>
      <c r="Z190" s="7"/>
      <c r="AA190" s="7"/>
      <c r="AB190" s="6"/>
      <c r="AC190" s="6"/>
      <c r="AD190" s="7"/>
      <c r="AE190" s="8"/>
      <c r="AF190" s="10">
        <v>14</v>
      </c>
      <c r="AG190" s="10">
        <v>10</v>
      </c>
      <c r="AH190" s="10">
        <f>COUNT(D190:AE190)</f>
        <v>0</v>
      </c>
      <c r="AI190" s="22">
        <f>IF(C190="Yes",(AF190-AH190+(CX190-50)/AG190)/AF190,0)</f>
        <v>0</v>
      </c>
      <c r="AJ190" s="11">
        <f>SUM(D190:AE190)</f>
        <v>0</v>
      </c>
      <c r="AK190" s="10">
        <f>MAX(AJ190-AL190-AM190,0)*-1</f>
        <v>0</v>
      </c>
      <c r="AL190" s="10">
        <v>10</v>
      </c>
      <c r="AM190" s="10">
        <v>3</v>
      </c>
      <c r="AN190" s="7">
        <f>AJ190+AK190+AO190</f>
        <v>0</v>
      </c>
      <c r="AO190" s="6"/>
      <c r="AP190" s="3">
        <v>0.5</v>
      </c>
      <c r="AQ190" s="15">
        <f>MIN(AN190,AL190)*AP190</f>
        <v>0</v>
      </c>
      <c r="AR190" s="6">
        <v>0</v>
      </c>
      <c r="AS190" s="6">
        <v>0</v>
      </c>
      <c r="AT190" s="6">
        <v>-5</v>
      </c>
      <c r="AU190" s="6">
        <v>0</v>
      </c>
      <c r="AV190" s="7">
        <v>-5</v>
      </c>
      <c r="AW190" s="7">
        <v>-5</v>
      </c>
      <c r="AX190" s="7"/>
      <c r="AY190" s="7">
        <v>-5</v>
      </c>
      <c r="AZ190" s="6"/>
      <c r="BA190" s="6">
        <v>-5</v>
      </c>
      <c r="BB190" s="6"/>
      <c r="BC190" s="6">
        <v>-5</v>
      </c>
      <c r="BD190" s="7"/>
      <c r="BE190" s="7">
        <f>IF(DM190&gt;=70, 5, 0)</f>
        <v>0</v>
      </c>
      <c r="BF190" s="7"/>
      <c r="BG190" s="7"/>
      <c r="BH190" s="7">
        <v>-5</v>
      </c>
      <c r="BI190" s="6"/>
      <c r="BJ190" s="6">
        <f>IF(DZ190&gt;=70, 6, 0)</f>
        <v>0</v>
      </c>
      <c r="BK190" s="6">
        <v>-5</v>
      </c>
      <c r="BL190" s="7"/>
      <c r="BM190" s="7"/>
      <c r="BN190" s="7"/>
      <c r="BO190" s="6"/>
      <c r="BP190" s="6">
        <f>IF(EC190&gt;=70, 6, 0)</f>
        <v>0</v>
      </c>
      <c r="BQ190" s="6"/>
      <c r="BR190" s="7"/>
      <c r="BS190" s="7"/>
      <c r="BT190" s="7"/>
      <c r="BU190" s="6"/>
      <c r="BV190" s="6">
        <f>IF(DP190&gt;=70, 5, 0)</f>
        <v>0</v>
      </c>
      <c r="BW190" s="6"/>
      <c r="BX190" s="6"/>
      <c r="BY190" s="6"/>
      <c r="BZ190" s="7"/>
      <c r="CA190" s="7"/>
      <c r="CB190" s="7"/>
      <c r="CC190" s="6"/>
      <c r="CD190" s="6">
        <f>IF(DS190&gt;=70, 5, 0)</f>
        <v>0</v>
      </c>
      <c r="CE190" s="6"/>
      <c r="CF190" s="6"/>
      <c r="CG190" s="6"/>
      <c r="CH190" s="7"/>
      <c r="CI190" s="7"/>
      <c r="CJ190" s="7"/>
      <c r="CK190" s="6"/>
      <c r="CL190" s="6">
        <f>IF(DV190&gt;=70, 5, 0)</f>
        <v>0</v>
      </c>
      <c r="CM190" s="6"/>
      <c r="CN190" s="6"/>
      <c r="CO190" s="6"/>
      <c r="CP190" s="7"/>
      <c r="CQ190" s="7">
        <f>IF(EF190&gt;=70, 6, 0)</f>
        <v>0</v>
      </c>
      <c r="CR190" s="7"/>
      <c r="CS190" s="6"/>
      <c r="CT190" s="7"/>
      <c r="CU190" s="6"/>
      <c r="CV190" s="10">
        <f>SUM(AR190:CU190)</f>
        <v>-40</v>
      </c>
      <c r="CW190" s="10">
        <v>50</v>
      </c>
      <c r="CX190" s="17">
        <f>CV190+CW190</f>
        <v>10</v>
      </c>
      <c r="CY190" s="1">
        <v>0</v>
      </c>
      <c r="CZ190" s="18">
        <v>0</v>
      </c>
      <c r="DA190" s="18">
        <v>0</v>
      </c>
      <c r="DB190" s="29">
        <f>AVERAGE(CZ190:DA190)</f>
        <v>0</v>
      </c>
      <c r="DC190" s="1">
        <v>0</v>
      </c>
      <c r="DD190" s="29">
        <v>0</v>
      </c>
      <c r="DE190" s="1">
        <v>0</v>
      </c>
      <c r="DF190" s="29">
        <v>0</v>
      </c>
      <c r="DG190" s="18">
        <v>0</v>
      </c>
      <c r="DH190" s="18">
        <v>0</v>
      </c>
      <c r="DI190" s="1">
        <f>AVERAGE(DG190:DH190)</f>
        <v>0</v>
      </c>
      <c r="DJ190" s="15">
        <f>AVERAGE(CY190,DB190:DF190,DI190)</f>
        <v>0</v>
      </c>
      <c r="DK190" s="1">
        <v>0</v>
      </c>
      <c r="DL190" s="1">
        <v>0</v>
      </c>
      <c r="DM190" s="1">
        <f>MAX(DK190:DL190)</f>
        <v>0</v>
      </c>
      <c r="DN190" s="29">
        <v>0</v>
      </c>
      <c r="DO190" s="29">
        <v>0</v>
      </c>
      <c r="DP190" s="29">
        <f>MAX(DN190:DO190)</f>
        <v>0</v>
      </c>
      <c r="DQ190" s="1">
        <v>0</v>
      </c>
      <c r="DR190" s="1">
        <v>0</v>
      </c>
      <c r="DS190" s="1">
        <f>MAX(DQ190:DR190)</f>
        <v>0</v>
      </c>
      <c r="DT190" s="29">
        <v>0</v>
      </c>
      <c r="DU190" s="29">
        <v>0</v>
      </c>
      <c r="DV190" s="29">
        <f>MAX(DT190:DU190)</f>
        <v>0</v>
      </c>
      <c r="DW190" s="15">
        <f>AVERAGE(DM190,DP190,DS190,DV190)</f>
        <v>0</v>
      </c>
      <c r="DX190" s="1">
        <v>0</v>
      </c>
      <c r="DY190" s="1">
        <v>0</v>
      </c>
      <c r="DZ190" s="1">
        <f>MAX(DX190:DY190)</f>
        <v>0</v>
      </c>
      <c r="EA190" s="29">
        <v>0</v>
      </c>
      <c r="EB190" s="29">
        <v>0</v>
      </c>
      <c r="EC190" s="29">
        <f>MAX(EA190:EB190)</f>
        <v>0</v>
      </c>
      <c r="ED190" s="1">
        <v>0</v>
      </c>
      <c r="EE190" s="1">
        <v>0</v>
      </c>
      <c r="EF190" s="1">
        <f>MAX(ED190:EE190)</f>
        <v>0</v>
      </c>
      <c r="EG190" s="15">
        <f>AVERAGE(DZ190,EC190,EF190)</f>
        <v>0</v>
      </c>
      <c r="EH190" s="3">
        <v>0.25</v>
      </c>
      <c r="EI190" s="3">
        <v>0.2</v>
      </c>
      <c r="EJ190" s="3">
        <v>0.25</v>
      </c>
      <c r="EK190" s="3">
        <v>0.3</v>
      </c>
      <c r="EL190" s="25">
        <f>MIN(IF(C190="Yes",AQ190+CX190,0),100)</f>
        <v>0</v>
      </c>
      <c r="EM190" s="25">
        <f>IF(EQ190&lt;0,EL190+EQ190*-4,EL190)</f>
        <v>0</v>
      </c>
      <c r="EN190" s="25">
        <f>MIN(IF(C190="Yes",AQ190+DJ190,0), 100)</f>
        <v>0</v>
      </c>
      <c r="EO190" s="25">
        <f>MIN(IF(C190="Yes",AQ190+DW190,0),100)</f>
        <v>0</v>
      </c>
      <c r="EP190" s="25">
        <f>MIN(IF(C190="Yes",AQ190+EG190,0), 100)</f>
        <v>0</v>
      </c>
      <c r="EQ190" s="26">
        <f>EH190*EL190+EI190*EN190+EJ190*EO190+EK190*EP190</f>
        <v>0</v>
      </c>
      <c r="ER190" s="26">
        <f>EH190*EM190+EI190*EN190+EJ190*EO190+EK190*EP190</f>
        <v>0</v>
      </c>
    </row>
    <row r="191" spans="1:148" customFormat="1" x14ac:dyDescent="0.25">
      <c r="A191">
        <v>1402019035</v>
      </c>
      <c r="B191" t="s">
        <v>107</v>
      </c>
      <c r="C191" s="2" t="s">
        <v>109</v>
      </c>
      <c r="D191" s="6"/>
      <c r="E191" s="6"/>
      <c r="F191" s="7"/>
      <c r="G191" s="7"/>
      <c r="H191" s="6"/>
      <c r="I191" s="6"/>
      <c r="J191" s="7"/>
      <c r="K191" s="7"/>
      <c r="L191" s="6"/>
      <c r="M191" s="8"/>
      <c r="N191" s="7"/>
      <c r="O191" s="7"/>
      <c r="P191" s="6"/>
      <c r="Q191" s="8"/>
      <c r="R191" s="7"/>
      <c r="S191" s="7"/>
      <c r="T191" s="6"/>
      <c r="U191" s="6"/>
      <c r="V191" s="7"/>
      <c r="W191" s="7"/>
      <c r="X191" s="6"/>
      <c r="Y191" s="6"/>
      <c r="Z191" s="7"/>
      <c r="AA191" s="7"/>
      <c r="AB191" s="6"/>
      <c r="AC191" s="6"/>
      <c r="AD191" s="7"/>
      <c r="AE191" s="8"/>
      <c r="AF191" s="10">
        <v>14</v>
      </c>
      <c r="AG191" s="10">
        <v>10</v>
      </c>
      <c r="AH191" s="10">
        <f>COUNT(D191:AE191)</f>
        <v>0</v>
      </c>
      <c r="AI191" s="22">
        <f>IF(C191="Yes",(AF191-AH191+(CX191-50)/AG191)/AF191,0)</f>
        <v>0</v>
      </c>
      <c r="AJ191" s="11">
        <f>SUM(D191:AE191)</f>
        <v>0</v>
      </c>
      <c r="AK191" s="10">
        <f>MAX(AJ191-AL191-AM191,0)*-1</f>
        <v>0</v>
      </c>
      <c r="AL191" s="10">
        <v>10</v>
      </c>
      <c r="AM191" s="10">
        <v>3</v>
      </c>
      <c r="AN191" s="7">
        <f>AJ191+AK191+AO191</f>
        <v>0</v>
      </c>
      <c r="AO191" s="6"/>
      <c r="AP191" s="3">
        <v>0.5</v>
      </c>
      <c r="AQ191" s="15">
        <f>MIN(AN191,AL191)*AP191</f>
        <v>0</v>
      </c>
      <c r="AR191" s="6">
        <v>0</v>
      </c>
      <c r="AS191" s="6">
        <v>0</v>
      </c>
      <c r="AT191" s="6">
        <v>-5</v>
      </c>
      <c r="AU191" s="6">
        <v>0</v>
      </c>
      <c r="AV191" s="7"/>
      <c r="AW191" s="7">
        <v>-5</v>
      </c>
      <c r="AX191" s="7"/>
      <c r="AY191" s="7">
        <v>-5</v>
      </c>
      <c r="AZ191" s="6"/>
      <c r="BA191" s="6">
        <v>-5</v>
      </c>
      <c r="BB191" s="6"/>
      <c r="BC191" s="6">
        <v>-5</v>
      </c>
      <c r="BD191" s="7"/>
      <c r="BE191" s="7">
        <f>IF(DM191&gt;=70, 5, 0)</f>
        <v>0</v>
      </c>
      <c r="BF191" s="7"/>
      <c r="BG191" s="7"/>
      <c r="BH191" s="7">
        <v>-5</v>
      </c>
      <c r="BI191" s="6"/>
      <c r="BJ191" s="6">
        <f>IF(DZ191&gt;=70, 6, 0)</f>
        <v>0</v>
      </c>
      <c r="BK191" s="6">
        <v>-5</v>
      </c>
      <c r="BL191" s="7"/>
      <c r="BM191" s="7"/>
      <c r="BN191" s="7"/>
      <c r="BO191" s="6"/>
      <c r="BP191" s="6">
        <f>IF(EC191&gt;=70, 6, 0)</f>
        <v>0</v>
      </c>
      <c r="BQ191" s="6"/>
      <c r="BR191" s="7"/>
      <c r="BS191" s="7"/>
      <c r="BT191" s="7"/>
      <c r="BU191" s="6"/>
      <c r="BV191" s="6">
        <f>IF(DP191&gt;=70, 5, 0)</f>
        <v>0</v>
      </c>
      <c r="BW191" s="6"/>
      <c r="BX191" s="6"/>
      <c r="BY191" s="6"/>
      <c r="BZ191" s="7"/>
      <c r="CA191" s="7"/>
      <c r="CB191" s="7"/>
      <c r="CC191" s="6"/>
      <c r="CD191" s="6">
        <f>IF(DS191&gt;=70, 5, 0)</f>
        <v>0</v>
      </c>
      <c r="CE191" s="6"/>
      <c r="CF191" s="6"/>
      <c r="CG191" s="6"/>
      <c r="CH191" s="7"/>
      <c r="CI191" s="7"/>
      <c r="CJ191" s="7"/>
      <c r="CK191" s="6"/>
      <c r="CL191" s="6">
        <f>IF(DV191&gt;=70, 5, 0)</f>
        <v>0</v>
      </c>
      <c r="CM191" s="6"/>
      <c r="CN191" s="6"/>
      <c r="CO191" s="6"/>
      <c r="CP191" s="7"/>
      <c r="CQ191" s="7">
        <f>IF(EF191&gt;=70, 6, 0)</f>
        <v>0</v>
      </c>
      <c r="CR191" s="7"/>
      <c r="CS191" s="6"/>
      <c r="CT191" s="7"/>
      <c r="CU191" s="6"/>
      <c r="CV191" s="10">
        <f>SUM(AR191:CU191)</f>
        <v>-35</v>
      </c>
      <c r="CW191" s="10">
        <v>50</v>
      </c>
      <c r="CX191" s="17">
        <f>CV191+CW191</f>
        <v>15</v>
      </c>
      <c r="CY191" s="1">
        <v>0</v>
      </c>
      <c r="CZ191" s="18">
        <v>0</v>
      </c>
      <c r="DA191" s="18">
        <v>0</v>
      </c>
      <c r="DB191" s="29">
        <f>AVERAGE(CZ191:DA191)</f>
        <v>0</v>
      </c>
      <c r="DC191" s="1">
        <v>0</v>
      </c>
      <c r="DD191" s="29">
        <v>0</v>
      </c>
      <c r="DE191" s="1">
        <v>0</v>
      </c>
      <c r="DF191" s="29">
        <v>0</v>
      </c>
      <c r="DG191" s="18">
        <v>0</v>
      </c>
      <c r="DH191" s="18">
        <v>0</v>
      </c>
      <c r="DI191" s="1">
        <f>AVERAGE(DG191:DH191)</f>
        <v>0</v>
      </c>
      <c r="DJ191" s="15">
        <f>AVERAGE(CY191,DB191:DF191,DI191)</f>
        <v>0</v>
      </c>
      <c r="DK191" s="1">
        <v>0</v>
      </c>
      <c r="DL191" s="1">
        <v>0</v>
      </c>
      <c r="DM191" s="1">
        <f>MAX(DK191:DL191)</f>
        <v>0</v>
      </c>
      <c r="DN191" s="29">
        <v>0</v>
      </c>
      <c r="DO191" s="29">
        <v>0</v>
      </c>
      <c r="DP191" s="29">
        <f>MAX(DN191:DO191)</f>
        <v>0</v>
      </c>
      <c r="DQ191" s="1">
        <v>0</v>
      </c>
      <c r="DR191" s="1">
        <v>0</v>
      </c>
      <c r="DS191" s="1">
        <f>MAX(DQ191:DR191)</f>
        <v>0</v>
      </c>
      <c r="DT191" s="29">
        <v>0</v>
      </c>
      <c r="DU191" s="29">
        <v>0</v>
      </c>
      <c r="DV191" s="29">
        <f>MAX(DT191:DU191)</f>
        <v>0</v>
      </c>
      <c r="DW191" s="15">
        <f>AVERAGE(DM191,DP191,DS191,DV191)</f>
        <v>0</v>
      </c>
      <c r="DX191" s="1">
        <v>0</v>
      </c>
      <c r="DY191" s="1">
        <v>0</v>
      </c>
      <c r="DZ191" s="1">
        <f>MAX(DX191:DY191)</f>
        <v>0</v>
      </c>
      <c r="EA191" s="29">
        <v>0</v>
      </c>
      <c r="EB191" s="29">
        <v>0</v>
      </c>
      <c r="EC191" s="29">
        <f>MAX(EA191:EB191)</f>
        <v>0</v>
      </c>
      <c r="ED191" s="1">
        <v>0</v>
      </c>
      <c r="EE191" s="1">
        <v>0</v>
      </c>
      <c r="EF191" s="1">
        <f>MAX(ED191:EE191)</f>
        <v>0</v>
      </c>
      <c r="EG191" s="15">
        <f>AVERAGE(DZ191,EC191,EF191)</f>
        <v>0</v>
      </c>
      <c r="EH191" s="3">
        <v>0.25</v>
      </c>
      <c r="EI191" s="3">
        <v>0.2</v>
      </c>
      <c r="EJ191" s="3">
        <v>0.25</v>
      </c>
      <c r="EK191" s="3">
        <v>0.3</v>
      </c>
      <c r="EL191" s="25">
        <f>MIN(IF(C191="Yes",AQ191+CX191,0),100)</f>
        <v>0</v>
      </c>
      <c r="EM191" s="25">
        <f>IF(EQ191&lt;0,EL191+EQ191*-4,EL191)</f>
        <v>0</v>
      </c>
      <c r="EN191" s="25">
        <f>MIN(IF(C191="Yes",AQ191+DJ191,0), 100)</f>
        <v>0</v>
      </c>
      <c r="EO191" s="25">
        <f>MIN(IF(C191="Yes",AQ191+DW191,0),100)</f>
        <v>0</v>
      </c>
      <c r="EP191" s="25">
        <f>MIN(IF(C191="Yes",AQ191+EG191,0), 100)</f>
        <v>0</v>
      </c>
      <c r="EQ191" s="26">
        <f>EH191*EL191+EI191*EN191+EJ191*EO191+EK191*EP191</f>
        <v>0</v>
      </c>
      <c r="ER191" s="26">
        <f>EH191*EM191+EI191*EN191+EJ191*EO191+EK191*EP191</f>
        <v>0</v>
      </c>
    </row>
    <row r="192" spans="1:148" customFormat="1" x14ac:dyDescent="0.25">
      <c r="A192">
        <v>1402019121</v>
      </c>
      <c r="B192" t="s">
        <v>107</v>
      </c>
      <c r="C192" s="2" t="s">
        <v>109</v>
      </c>
      <c r="D192" s="6"/>
      <c r="E192" s="6"/>
      <c r="F192" s="7"/>
      <c r="G192" s="7"/>
      <c r="H192" s="6"/>
      <c r="I192" s="6"/>
      <c r="J192" s="7"/>
      <c r="K192" s="7"/>
      <c r="L192" s="6"/>
      <c r="M192" s="8"/>
      <c r="N192" s="7"/>
      <c r="O192" s="7"/>
      <c r="P192" s="6"/>
      <c r="Q192" s="8"/>
      <c r="R192" s="7"/>
      <c r="S192" s="7"/>
      <c r="T192" s="6"/>
      <c r="U192" s="6"/>
      <c r="V192" s="7"/>
      <c r="W192" s="7"/>
      <c r="X192" s="6"/>
      <c r="Y192" s="6"/>
      <c r="Z192" s="7"/>
      <c r="AA192" s="7"/>
      <c r="AB192" s="6"/>
      <c r="AC192" s="6"/>
      <c r="AD192" s="7"/>
      <c r="AE192" s="8"/>
      <c r="AF192" s="10">
        <v>14</v>
      </c>
      <c r="AG192" s="10">
        <v>10</v>
      </c>
      <c r="AH192" s="10">
        <f>COUNT(D192:AE192)</f>
        <v>0</v>
      </c>
      <c r="AI192" s="22">
        <f>IF(C192="Yes",(AF192-AH192+(CX192-50)/AG192)/AF192,0)</f>
        <v>0</v>
      </c>
      <c r="AJ192" s="11">
        <f>SUM(D192:AE192)</f>
        <v>0</v>
      </c>
      <c r="AK192" s="10">
        <f>MAX(AJ192-AL192-AM192,0)*-1</f>
        <v>0</v>
      </c>
      <c r="AL192" s="10">
        <v>10</v>
      </c>
      <c r="AM192" s="10">
        <v>3</v>
      </c>
      <c r="AN192" s="7">
        <f>AJ192+AK192+AO192</f>
        <v>0</v>
      </c>
      <c r="AO192" s="6"/>
      <c r="AP192" s="3">
        <v>0.5</v>
      </c>
      <c r="AQ192" s="15">
        <f>MIN(AN192,AL192)*AP192</f>
        <v>0</v>
      </c>
      <c r="AR192" s="6">
        <v>0</v>
      </c>
      <c r="AS192" s="6">
        <v>0</v>
      </c>
      <c r="AT192" s="6">
        <v>-5</v>
      </c>
      <c r="AU192" s="6">
        <v>0</v>
      </c>
      <c r="AV192" s="7"/>
      <c r="AW192" s="7">
        <v>-5</v>
      </c>
      <c r="AX192" s="7"/>
      <c r="AY192" s="7">
        <v>-5</v>
      </c>
      <c r="AZ192" s="6"/>
      <c r="BA192" s="6">
        <v>-5</v>
      </c>
      <c r="BB192" s="6"/>
      <c r="BC192" s="6">
        <v>-5</v>
      </c>
      <c r="BD192" s="7"/>
      <c r="BE192" s="7">
        <f>IF(DM192&gt;=70, 5, 0)</f>
        <v>0</v>
      </c>
      <c r="BF192" s="7"/>
      <c r="BG192" s="7"/>
      <c r="BH192" s="7">
        <v>-5</v>
      </c>
      <c r="BI192" s="6"/>
      <c r="BJ192" s="6">
        <f>IF(DZ192&gt;=70, 6, 0)</f>
        <v>0</v>
      </c>
      <c r="BK192" s="6">
        <v>-5</v>
      </c>
      <c r="BL192" s="7"/>
      <c r="BM192" s="7"/>
      <c r="BN192" s="7"/>
      <c r="BO192" s="6"/>
      <c r="BP192" s="6">
        <f>IF(EC192&gt;=70, 6, 0)</f>
        <v>0</v>
      </c>
      <c r="BQ192" s="6"/>
      <c r="BR192" s="7"/>
      <c r="BS192" s="7"/>
      <c r="BT192" s="7"/>
      <c r="BU192" s="6"/>
      <c r="BV192" s="6">
        <f>IF(DP192&gt;=70, 5, 0)</f>
        <v>0</v>
      </c>
      <c r="BW192" s="6"/>
      <c r="BX192" s="6"/>
      <c r="BY192" s="6"/>
      <c r="BZ192" s="7"/>
      <c r="CA192" s="7"/>
      <c r="CB192" s="7"/>
      <c r="CC192" s="6"/>
      <c r="CD192" s="6">
        <f>IF(DS192&gt;=70, 5, 0)</f>
        <v>0</v>
      </c>
      <c r="CE192" s="6"/>
      <c r="CF192" s="6"/>
      <c r="CG192" s="6"/>
      <c r="CH192" s="7"/>
      <c r="CI192" s="7"/>
      <c r="CJ192" s="7"/>
      <c r="CK192" s="6"/>
      <c r="CL192" s="6">
        <f>IF(DV192&gt;=70, 5, 0)</f>
        <v>0</v>
      </c>
      <c r="CM192" s="6"/>
      <c r="CN192" s="6"/>
      <c r="CO192" s="6"/>
      <c r="CP192" s="7"/>
      <c r="CQ192" s="7">
        <f>IF(EF192&gt;=70, 6, 0)</f>
        <v>0</v>
      </c>
      <c r="CR192" s="7"/>
      <c r="CS192" s="6"/>
      <c r="CT192" s="7"/>
      <c r="CU192" s="6"/>
      <c r="CV192" s="10">
        <f>SUM(AR192:CU192)</f>
        <v>-35</v>
      </c>
      <c r="CW192" s="10">
        <v>50</v>
      </c>
      <c r="CX192" s="17">
        <f>CV192+CW192</f>
        <v>15</v>
      </c>
      <c r="CY192" s="1">
        <v>0</v>
      </c>
      <c r="CZ192" s="18">
        <v>0</v>
      </c>
      <c r="DA192" s="18">
        <v>0</v>
      </c>
      <c r="DB192" s="29">
        <f>AVERAGE(CZ192:DA192)</f>
        <v>0</v>
      </c>
      <c r="DC192" s="1">
        <v>0</v>
      </c>
      <c r="DD192" s="29">
        <v>0</v>
      </c>
      <c r="DE192" s="1">
        <v>0</v>
      </c>
      <c r="DF192" s="29">
        <v>0</v>
      </c>
      <c r="DG192" s="18">
        <v>0</v>
      </c>
      <c r="DH192" s="18">
        <v>0</v>
      </c>
      <c r="DI192" s="1">
        <f>AVERAGE(DG192:DH192)</f>
        <v>0</v>
      </c>
      <c r="DJ192" s="15">
        <f>AVERAGE(CY192,DB192:DF192,DI192)</f>
        <v>0</v>
      </c>
      <c r="DK192" s="1">
        <v>0</v>
      </c>
      <c r="DL192" s="1">
        <v>0</v>
      </c>
      <c r="DM192" s="1">
        <f>MAX(DK192:DL192)</f>
        <v>0</v>
      </c>
      <c r="DN192" s="29">
        <v>0</v>
      </c>
      <c r="DO192" s="29">
        <v>0</v>
      </c>
      <c r="DP192" s="29">
        <f>MAX(DN192:DO192)</f>
        <v>0</v>
      </c>
      <c r="DQ192" s="1">
        <v>0</v>
      </c>
      <c r="DR192" s="1">
        <v>0</v>
      </c>
      <c r="DS192" s="1">
        <f>MAX(DQ192:DR192)</f>
        <v>0</v>
      </c>
      <c r="DT192" s="29">
        <v>0</v>
      </c>
      <c r="DU192" s="29">
        <v>0</v>
      </c>
      <c r="DV192" s="29">
        <f>MAX(DT192:DU192)</f>
        <v>0</v>
      </c>
      <c r="DW192" s="15">
        <f>AVERAGE(DM192,DP192,DS192,DV192)</f>
        <v>0</v>
      </c>
      <c r="DX192" s="1">
        <v>0</v>
      </c>
      <c r="DY192" s="1">
        <v>0</v>
      </c>
      <c r="DZ192" s="1">
        <f>MAX(DX192:DY192)</f>
        <v>0</v>
      </c>
      <c r="EA192" s="29">
        <v>0</v>
      </c>
      <c r="EB192" s="29">
        <v>0</v>
      </c>
      <c r="EC192" s="29">
        <f>MAX(EA192:EB192)</f>
        <v>0</v>
      </c>
      <c r="ED192" s="1">
        <v>0</v>
      </c>
      <c r="EE192" s="1">
        <v>0</v>
      </c>
      <c r="EF192" s="1">
        <f>MAX(ED192:EE192)</f>
        <v>0</v>
      </c>
      <c r="EG192" s="15">
        <f>AVERAGE(DZ192,EC192,EF192)</f>
        <v>0</v>
      </c>
      <c r="EH192" s="3">
        <v>0.25</v>
      </c>
      <c r="EI192" s="3">
        <v>0.2</v>
      </c>
      <c r="EJ192" s="3">
        <v>0.25</v>
      </c>
      <c r="EK192" s="3">
        <v>0.3</v>
      </c>
      <c r="EL192" s="25">
        <f>MIN(IF(C192="Yes",AQ192+CX192,0),100)</f>
        <v>0</v>
      </c>
      <c r="EM192" s="25">
        <f>IF(EQ192&lt;0,EL192+EQ192*-4,EL192)</f>
        <v>0</v>
      </c>
      <c r="EN192" s="25">
        <f>MIN(IF(C192="Yes",AQ192+DJ192,0), 100)</f>
        <v>0</v>
      </c>
      <c r="EO192" s="25">
        <f>MIN(IF(C192="Yes",AQ192+DW192,0),100)</f>
        <v>0</v>
      </c>
      <c r="EP192" s="25">
        <f>MIN(IF(C192="Yes",AQ192+EG192,0), 100)</f>
        <v>0</v>
      </c>
      <c r="EQ192" s="26">
        <f>EH192*EL192+EI192*EN192+EJ192*EO192+EK192*EP192</f>
        <v>0</v>
      </c>
      <c r="ER192" s="26">
        <f>EH192*EM192+EI192*EN192+EJ192*EO192+EK192*EP192</f>
        <v>0</v>
      </c>
    </row>
    <row r="193" spans="1:148" customFormat="1" x14ac:dyDescent="0.25">
      <c r="A193">
        <v>1402019128</v>
      </c>
      <c r="B193" t="s">
        <v>106</v>
      </c>
      <c r="C193" s="2" t="s">
        <v>109</v>
      </c>
      <c r="D193" s="6"/>
      <c r="E193" s="6"/>
      <c r="F193" s="7"/>
      <c r="G193" s="7"/>
      <c r="H193" s="6"/>
      <c r="I193" s="6"/>
      <c r="J193" s="7">
        <v>1</v>
      </c>
      <c r="K193" s="7"/>
      <c r="L193" s="6"/>
      <c r="M193" s="8"/>
      <c r="N193" s="7"/>
      <c r="O193" s="7"/>
      <c r="P193" s="6"/>
      <c r="Q193" s="8"/>
      <c r="R193" s="7"/>
      <c r="S193" s="7"/>
      <c r="T193" s="6"/>
      <c r="U193" s="6"/>
      <c r="V193" s="7"/>
      <c r="W193" s="7"/>
      <c r="X193" s="6"/>
      <c r="Y193" s="6"/>
      <c r="Z193" s="7"/>
      <c r="AA193" s="7"/>
      <c r="AB193" s="6"/>
      <c r="AC193" s="6"/>
      <c r="AD193" s="7"/>
      <c r="AE193" s="8"/>
      <c r="AF193" s="10">
        <v>14</v>
      </c>
      <c r="AG193" s="10">
        <v>10</v>
      </c>
      <c r="AH193" s="10">
        <f>COUNT(D193:AE193)</f>
        <v>1</v>
      </c>
      <c r="AI193" s="22">
        <f>IF(C193="Yes",(AF193-AH193+(CX193-50)/AG193)/AF193,0)</f>
        <v>0</v>
      </c>
      <c r="AJ193" s="11">
        <f>SUM(D193:AE193)</f>
        <v>1</v>
      </c>
      <c r="AK193" s="10">
        <f>MAX(AJ193-AL193-AM193,0)*-1</f>
        <v>0</v>
      </c>
      <c r="AL193" s="10">
        <v>10</v>
      </c>
      <c r="AM193" s="10">
        <v>3</v>
      </c>
      <c r="AN193" s="7">
        <f>AJ193+AK193+AO193</f>
        <v>1</v>
      </c>
      <c r="AO193" s="6"/>
      <c r="AP193" s="3">
        <v>0.5</v>
      </c>
      <c r="AQ193" s="15">
        <f>MIN(AN193,AL193)*AP193</f>
        <v>0.5</v>
      </c>
      <c r="AR193" s="6">
        <v>0</v>
      </c>
      <c r="AS193" s="6">
        <v>0</v>
      </c>
      <c r="AT193" s="6">
        <v>-5</v>
      </c>
      <c r="AU193" s="6">
        <v>0</v>
      </c>
      <c r="AV193" s="7"/>
      <c r="AW193" s="7">
        <v>-5</v>
      </c>
      <c r="AX193" s="7"/>
      <c r="AY193" s="7">
        <v>-5</v>
      </c>
      <c r="AZ193" s="6"/>
      <c r="BA193" s="6">
        <v>-5</v>
      </c>
      <c r="BB193" s="6"/>
      <c r="BC193" s="6">
        <v>-5</v>
      </c>
      <c r="BD193" s="7"/>
      <c r="BE193" s="7">
        <f>IF(DM193&gt;=70, 5, 0)</f>
        <v>0</v>
      </c>
      <c r="BF193" s="7"/>
      <c r="BG193" s="7"/>
      <c r="BH193" s="7">
        <v>-5</v>
      </c>
      <c r="BI193" s="6"/>
      <c r="BJ193" s="6">
        <f>IF(DZ193&gt;=70, 6, 0)</f>
        <v>0</v>
      </c>
      <c r="BK193" s="6">
        <v>-5</v>
      </c>
      <c r="BL193" s="7"/>
      <c r="BM193" s="7"/>
      <c r="BN193" s="7"/>
      <c r="BO193" s="6"/>
      <c r="BP193" s="6">
        <f>IF(EC193&gt;=70, 6, 0)</f>
        <v>0</v>
      </c>
      <c r="BQ193" s="6"/>
      <c r="BR193" s="7"/>
      <c r="BS193" s="7"/>
      <c r="BT193" s="7"/>
      <c r="BU193" s="6"/>
      <c r="BV193" s="6">
        <f>IF(DP193&gt;=70, 5, 0)</f>
        <v>0</v>
      </c>
      <c r="BW193" s="6"/>
      <c r="BX193" s="6"/>
      <c r="BY193" s="6"/>
      <c r="BZ193" s="7"/>
      <c r="CA193" s="7"/>
      <c r="CB193" s="7"/>
      <c r="CC193" s="6"/>
      <c r="CD193" s="6">
        <f>IF(DS193&gt;=70, 5, 0)</f>
        <v>0</v>
      </c>
      <c r="CE193" s="6"/>
      <c r="CF193" s="6"/>
      <c r="CG193" s="6"/>
      <c r="CH193" s="7"/>
      <c r="CI193" s="7"/>
      <c r="CJ193" s="7"/>
      <c r="CK193" s="6"/>
      <c r="CL193" s="6">
        <f>IF(DV193&gt;=70, 5, 0)</f>
        <v>0</v>
      </c>
      <c r="CM193" s="6"/>
      <c r="CN193" s="6"/>
      <c r="CO193" s="6"/>
      <c r="CP193" s="7"/>
      <c r="CQ193" s="7">
        <f>IF(EF193&gt;=70, 6, 0)</f>
        <v>0</v>
      </c>
      <c r="CR193" s="7"/>
      <c r="CS193" s="6"/>
      <c r="CT193" s="7"/>
      <c r="CU193" s="6"/>
      <c r="CV193" s="10">
        <f>SUM(AR193:CU193)</f>
        <v>-35</v>
      </c>
      <c r="CW193" s="10">
        <v>50</v>
      </c>
      <c r="CX193" s="17">
        <f>CV193+CW193</f>
        <v>15</v>
      </c>
      <c r="CY193" s="1">
        <v>0</v>
      </c>
      <c r="CZ193" s="18">
        <v>0</v>
      </c>
      <c r="DA193" s="18">
        <v>0</v>
      </c>
      <c r="DB193" s="29">
        <f>AVERAGE(CZ193:DA193)</f>
        <v>0</v>
      </c>
      <c r="DC193" s="1">
        <v>0</v>
      </c>
      <c r="DD193" s="29">
        <v>0</v>
      </c>
      <c r="DE193" s="1">
        <v>0</v>
      </c>
      <c r="DF193" s="29">
        <v>0</v>
      </c>
      <c r="DG193" s="18">
        <v>0</v>
      </c>
      <c r="DH193" s="18">
        <v>0</v>
      </c>
      <c r="DI193" s="1">
        <f>AVERAGE(DG193:DH193)</f>
        <v>0</v>
      </c>
      <c r="DJ193" s="15">
        <f>AVERAGE(CY193,DB193:DF193,DI193)</f>
        <v>0</v>
      </c>
      <c r="DK193" s="1">
        <v>0</v>
      </c>
      <c r="DL193" s="1">
        <v>0</v>
      </c>
      <c r="DM193" s="1">
        <f>MAX(DK193:DL193)</f>
        <v>0</v>
      </c>
      <c r="DN193" s="29">
        <v>0</v>
      </c>
      <c r="DO193" s="29">
        <v>0</v>
      </c>
      <c r="DP193" s="29">
        <f>MAX(DN193:DO193)</f>
        <v>0</v>
      </c>
      <c r="DQ193" s="1">
        <v>0</v>
      </c>
      <c r="DR193" s="1">
        <v>0</v>
      </c>
      <c r="DS193" s="1">
        <f>MAX(DQ193:DR193)</f>
        <v>0</v>
      </c>
      <c r="DT193" s="29">
        <v>0</v>
      </c>
      <c r="DU193" s="29">
        <v>0</v>
      </c>
      <c r="DV193" s="29">
        <f>MAX(DT193:DU193)</f>
        <v>0</v>
      </c>
      <c r="DW193" s="15">
        <f>AVERAGE(DM193,DP193,DS193,DV193)</f>
        <v>0</v>
      </c>
      <c r="DX193" s="1">
        <v>0</v>
      </c>
      <c r="DY193" s="1">
        <v>0</v>
      </c>
      <c r="DZ193" s="1">
        <f>MAX(DX193:DY193)</f>
        <v>0</v>
      </c>
      <c r="EA193" s="29">
        <v>0</v>
      </c>
      <c r="EB193" s="29">
        <v>0</v>
      </c>
      <c r="EC193" s="29">
        <f>MAX(EA193:EB193)</f>
        <v>0</v>
      </c>
      <c r="ED193" s="1">
        <v>0</v>
      </c>
      <c r="EE193" s="1">
        <v>0</v>
      </c>
      <c r="EF193" s="1">
        <f>MAX(ED193:EE193)</f>
        <v>0</v>
      </c>
      <c r="EG193" s="15">
        <f>AVERAGE(DZ193,EC193,EF193)</f>
        <v>0</v>
      </c>
      <c r="EH193" s="3">
        <v>0.25</v>
      </c>
      <c r="EI193" s="3">
        <v>0.2</v>
      </c>
      <c r="EJ193" s="3">
        <v>0.25</v>
      </c>
      <c r="EK193" s="3">
        <v>0.3</v>
      </c>
      <c r="EL193" s="25">
        <f>MIN(IF(C193="Yes",AQ193+CX193,0),100)</f>
        <v>0</v>
      </c>
      <c r="EM193" s="25">
        <f>IF(EQ193&lt;0,EL193+EQ193*-4,EL193)</f>
        <v>0</v>
      </c>
      <c r="EN193" s="25">
        <f>MIN(IF(C193="Yes",AQ193+DJ193,0), 100)</f>
        <v>0</v>
      </c>
      <c r="EO193" s="25">
        <f>MIN(IF(C193="Yes",AQ193+DW193,0),100)</f>
        <v>0</v>
      </c>
      <c r="EP193" s="25">
        <f>MIN(IF(C193="Yes",AQ193+EG193,0), 100)</f>
        <v>0</v>
      </c>
      <c r="EQ193" s="26">
        <f>EH193*EL193+EI193*EN193+EJ193*EO193+EK193*EP193</f>
        <v>0</v>
      </c>
      <c r="ER193" s="26">
        <f>EH193*EM193+EI193*EN193+EJ193*EO193+EK193*EP193</f>
        <v>0</v>
      </c>
    </row>
    <row r="194" spans="1:148" customFormat="1" x14ac:dyDescent="0.25">
      <c r="A194">
        <v>1402019133</v>
      </c>
      <c r="B194" t="s">
        <v>106</v>
      </c>
      <c r="C194" s="2" t="s">
        <v>109</v>
      </c>
      <c r="D194" s="6"/>
      <c r="E194" s="6"/>
      <c r="F194" s="7"/>
      <c r="G194" s="7"/>
      <c r="H194" s="6"/>
      <c r="I194" s="6"/>
      <c r="J194" s="7"/>
      <c r="K194" s="7"/>
      <c r="L194" s="6"/>
      <c r="M194" s="8"/>
      <c r="N194" s="7"/>
      <c r="O194" s="7"/>
      <c r="P194" s="6"/>
      <c r="Q194" s="8"/>
      <c r="R194" s="7"/>
      <c r="S194" s="7"/>
      <c r="T194" s="6"/>
      <c r="U194" s="6"/>
      <c r="V194" s="7"/>
      <c r="W194" s="7"/>
      <c r="X194" s="6"/>
      <c r="Y194" s="6"/>
      <c r="Z194" s="7"/>
      <c r="AA194" s="7"/>
      <c r="AB194" s="6"/>
      <c r="AC194" s="6"/>
      <c r="AD194" s="7"/>
      <c r="AE194" s="8"/>
      <c r="AF194" s="10">
        <v>14</v>
      </c>
      <c r="AG194" s="10">
        <v>10</v>
      </c>
      <c r="AH194" s="10">
        <f>COUNT(D194:AE194)</f>
        <v>0</v>
      </c>
      <c r="AI194" s="22">
        <f>IF(C194="Yes",(AF194-AH194+(CX194-50)/AG194)/AF194,0)</f>
        <v>0</v>
      </c>
      <c r="AJ194" s="11">
        <f>SUM(D194:AE194)</f>
        <v>0</v>
      </c>
      <c r="AK194" s="10">
        <f>MAX(AJ194-AL194-AM194,0)*-1</f>
        <v>0</v>
      </c>
      <c r="AL194" s="10">
        <v>10</v>
      </c>
      <c r="AM194" s="10">
        <v>3</v>
      </c>
      <c r="AN194" s="7">
        <f>AJ194+AK194+AO194</f>
        <v>0</v>
      </c>
      <c r="AO194" s="6"/>
      <c r="AP194" s="3">
        <v>0.5</v>
      </c>
      <c r="AQ194" s="15">
        <f>MIN(AN194,AL194)*AP194</f>
        <v>0</v>
      </c>
      <c r="AR194" s="6">
        <v>0</v>
      </c>
      <c r="AS194" s="6">
        <v>0</v>
      </c>
      <c r="AT194" s="6">
        <v>-5</v>
      </c>
      <c r="AU194" s="6">
        <v>0</v>
      </c>
      <c r="AV194" s="7"/>
      <c r="AW194" s="7">
        <v>-5</v>
      </c>
      <c r="AX194" s="7"/>
      <c r="AY194" s="7">
        <v>-5</v>
      </c>
      <c r="AZ194" s="6"/>
      <c r="BA194" s="6">
        <v>-5</v>
      </c>
      <c r="BB194" s="6"/>
      <c r="BC194" s="6">
        <v>-5</v>
      </c>
      <c r="BD194" s="7"/>
      <c r="BE194" s="7">
        <f>IF(DM194&gt;=70, 5, 0)</f>
        <v>0</v>
      </c>
      <c r="BF194" s="7"/>
      <c r="BG194" s="7"/>
      <c r="BH194" s="7">
        <v>-5</v>
      </c>
      <c r="BI194" s="6"/>
      <c r="BJ194" s="6">
        <f>IF(DZ194&gt;=70, 6, 0)</f>
        <v>0</v>
      </c>
      <c r="BK194" s="6">
        <v>-5</v>
      </c>
      <c r="BL194" s="7"/>
      <c r="BM194" s="7"/>
      <c r="BN194" s="7"/>
      <c r="BO194" s="6"/>
      <c r="BP194" s="6">
        <f>IF(EC194&gt;=70, 6, 0)</f>
        <v>0</v>
      </c>
      <c r="BQ194" s="6"/>
      <c r="BR194" s="7"/>
      <c r="BS194" s="7"/>
      <c r="BT194" s="7"/>
      <c r="BU194" s="6"/>
      <c r="BV194" s="6">
        <f>IF(DP194&gt;=70, 5, 0)</f>
        <v>0</v>
      </c>
      <c r="BW194" s="6"/>
      <c r="BX194" s="6"/>
      <c r="BY194" s="6"/>
      <c r="BZ194" s="7"/>
      <c r="CA194" s="7"/>
      <c r="CB194" s="7"/>
      <c r="CC194" s="6"/>
      <c r="CD194" s="6">
        <f>IF(DS194&gt;=70, 5, 0)</f>
        <v>0</v>
      </c>
      <c r="CE194" s="6"/>
      <c r="CF194" s="6"/>
      <c r="CG194" s="6"/>
      <c r="CH194" s="7"/>
      <c r="CI194" s="7"/>
      <c r="CJ194" s="7"/>
      <c r="CK194" s="6"/>
      <c r="CL194" s="6">
        <f>IF(DV194&gt;=70, 5, 0)</f>
        <v>0</v>
      </c>
      <c r="CM194" s="6"/>
      <c r="CN194" s="6"/>
      <c r="CO194" s="6"/>
      <c r="CP194" s="7"/>
      <c r="CQ194" s="7">
        <f>IF(EF194&gt;=70, 6, 0)</f>
        <v>0</v>
      </c>
      <c r="CR194" s="7"/>
      <c r="CS194" s="6"/>
      <c r="CT194" s="7"/>
      <c r="CU194" s="6"/>
      <c r="CV194" s="10">
        <f>SUM(AR194:CU194)</f>
        <v>-35</v>
      </c>
      <c r="CW194" s="10">
        <v>50</v>
      </c>
      <c r="CX194" s="17">
        <f>CV194+CW194</f>
        <v>15</v>
      </c>
      <c r="CY194" s="1">
        <v>0</v>
      </c>
      <c r="CZ194" s="18">
        <v>0</v>
      </c>
      <c r="DA194" s="18">
        <v>0</v>
      </c>
      <c r="DB194" s="29">
        <f>AVERAGE(CZ194:DA194)</f>
        <v>0</v>
      </c>
      <c r="DC194" s="1">
        <v>0</v>
      </c>
      <c r="DD194" s="29">
        <v>0</v>
      </c>
      <c r="DE194" s="1">
        <v>0</v>
      </c>
      <c r="DF194" s="29">
        <v>0</v>
      </c>
      <c r="DG194" s="18">
        <v>0</v>
      </c>
      <c r="DH194" s="18">
        <v>0</v>
      </c>
      <c r="DI194" s="1">
        <f>AVERAGE(DG194:DH194)</f>
        <v>0</v>
      </c>
      <c r="DJ194" s="15">
        <f>AVERAGE(CY194,DB194:DF194,DI194)</f>
        <v>0</v>
      </c>
      <c r="DK194" s="1">
        <v>0</v>
      </c>
      <c r="DL194" s="1">
        <v>0</v>
      </c>
      <c r="DM194" s="1">
        <f>MAX(DK194:DL194)</f>
        <v>0</v>
      </c>
      <c r="DN194" s="29">
        <v>0</v>
      </c>
      <c r="DO194" s="29">
        <v>0</v>
      </c>
      <c r="DP194" s="29">
        <f>MAX(DN194:DO194)</f>
        <v>0</v>
      </c>
      <c r="DQ194" s="1">
        <v>0</v>
      </c>
      <c r="DR194" s="1">
        <v>0</v>
      </c>
      <c r="DS194" s="1">
        <f>MAX(DQ194:DR194)</f>
        <v>0</v>
      </c>
      <c r="DT194" s="29">
        <v>0</v>
      </c>
      <c r="DU194" s="29">
        <v>0</v>
      </c>
      <c r="DV194" s="29">
        <f>MAX(DT194:DU194)</f>
        <v>0</v>
      </c>
      <c r="DW194" s="15">
        <f>AVERAGE(DM194,DP194,DS194,DV194)</f>
        <v>0</v>
      </c>
      <c r="DX194" s="1">
        <v>0</v>
      </c>
      <c r="DY194" s="1">
        <v>0</v>
      </c>
      <c r="DZ194" s="1">
        <f>MAX(DX194:DY194)</f>
        <v>0</v>
      </c>
      <c r="EA194" s="29">
        <v>0</v>
      </c>
      <c r="EB194" s="29">
        <v>0</v>
      </c>
      <c r="EC194" s="29">
        <f>MAX(EA194:EB194)</f>
        <v>0</v>
      </c>
      <c r="ED194" s="1">
        <v>0</v>
      </c>
      <c r="EE194" s="1">
        <v>0</v>
      </c>
      <c r="EF194" s="1">
        <f>MAX(ED194:EE194)</f>
        <v>0</v>
      </c>
      <c r="EG194" s="15">
        <f>AVERAGE(DZ194,EC194,EF194)</f>
        <v>0</v>
      </c>
      <c r="EH194" s="3">
        <v>0.25</v>
      </c>
      <c r="EI194" s="3">
        <v>0.2</v>
      </c>
      <c r="EJ194" s="3">
        <v>0.25</v>
      </c>
      <c r="EK194" s="3">
        <v>0.3</v>
      </c>
      <c r="EL194" s="25">
        <f>MIN(IF(C194="Yes",AQ194+CX194,0),100)</f>
        <v>0</v>
      </c>
      <c r="EM194" s="25">
        <f>IF(EQ194&lt;0,EL194+EQ194*-4,EL194)</f>
        <v>0</v>
      </c>
      <c r="EN194" s="25">
        <f>MIN(IF(C194="Yes",AQ194+DJ194,0), 100)</f>
        <v>0</v>
      </c>
      <c r="EO194" s="25">
        <f>MIN(IF(C194="Yes",AQ194+DW194,0),100)</f>
        <v>0</v>
      </c>
      <c r="EP194" s="25">
        <f>MIN(IF(C194="Yes",AQ194+EG194,0), 100)</f>
        <v>0</v>
      </c>
      <c r="EQ194" s="26">
        <f>EH194*EL194+EI194*EN194+EJ194*EO194+EK194*EP194</f>
        <v>0</v>
      </c>
      <c r="ER194" s="26">
        <f>EH194*EM194+EI194*EN194+EJ194*EO194+EK194*EP194</f>
        <v>0</v>
      </c>
    </row>
    <row r="195" spans="1:148" x14ac:dyDescent="0.25">
      <c r="AV195" s="7"/>
      <c r="AW195" s="7"/>
      <c r="AX195" s="7"/>
      <c r="AY195" s="7"/>
      <c r="BD195" s="7"/>
      <c r="BE195" s="7"/>
      <c r="BF195" s="7"/>
      <c r="BG195" s="7"/>
      <c r="BH195" s="7"/>
      <c r="BL195" s="7"/>
      <c r="BM195" s="7"/>
      <c r="BN195" s="7"/>
      <c r="BR195" s="7"/>
      <c r="BS195" s="7"/>
      <c r="BT195" s="7"/>
      <c r="BZ195" s="7"/>
      <c r="CA195" s="7"/>
      <c r="CB195" s="7"/>
      <c r="CH195" s="7"/>
      <c r="CI195" s="7"/>
      <c r="CJ195" s="7"/>
      <c r="CP195" s="7"/>
      <c r="CQ195" s="7"/>
      <c r="CR195" s="7"/>
      <c r="CT195" s="7"/>
      <c r="CY195" s="14">
        <f>AVERAGE(CY2:CY194)</f>
        <v>57.320569948186545</v>
      </c>
      <c r="DB195" s="29"/>
      <c r="DD195" s="29"/>
      <c r="DF195" s="29"/>
      <c r="DK195" s="14">
        <f>AVERAGE(DK2:DK194)</f>
        <v>31.640673575129533</v>
      </c>
      <c r="DN195" s="29"/>
      <c r="DO195" s="29"/>
      <c r="DP195" s="29"/>
      <c r="DT195" s="29"/>
      <c r="DU195" s="29"/>
      <c r="DV195" s="29"/>
      <c r="EA195" s="29"/>
      <c r="EB195" s="29"/>
      <c r="EC195" s="29"/>
    </row>
    <row r="196" spans="1:148" x14ac:dyDescent="0.25">
      <c r="AV196" s="7"/>
      <c r="AW196" s="7"/>
      <c r="AX196" s="7"/>
      <c r="AY196" s="7"/>
      <c r="BD196" s="7"/>
      <c r="BE196" s="7"/>
      <c r="BF196" s="7"/>
      <c r="BG196" s="7"/>
      <c r="BH196" s="7"/>
      <c r="BL196" s="7"/>
      <c r="BM196" s="7"/>
      <c r="BN196" s="7"/>
      <c r="BR196" s="7"/>
      <c r="BS196" s="7"/>
      <c r="BT196" s="7"/>
      <c r="BZ196" s="7"/>
      <c r="CA196" s="7"/>
      <c r="CB196" s="7"/>
      <c r="CH196" s="7"/>
      <c r="CI196" s="7"/>
      <c r="CJ196" s="7"/>
      <c r="CP196" s="7"/>
      <c r="CQ196" s="7"/>
      <c r="CR196" s="7"/>
      <c r="CT196" s="7"/>
      <c r="DB196" s="29"/>
      <c r="DD196" s="29"/>
      <c r="DF196" s="29"/>
      <c r="DN196" s="29"/>
      <c r="DO196" s="29"/>
      <c r="DP196" s="29"/>
      <c r="DT196" s="29"/>
      <c r="DU196" s="29"/>
      <c r="DV196" s="29"/>
      <c r="EA196" s="29"/>
      <c r="EB196" s="29"/>
      <c r="EC196" s="29"/>
    </row>
    <row r="197" spans="1:148" x14ac:dyDescent="0.25">
      <c r="AV197" s="7"/>
      <c r="AW197" s="7"/>
      <c r="AX197" s="7"/>
      <c r="AY197" s="7"/>
      <c r="BD197" s="7"/>
      <c r="BE197" s="7"/>
      <c r="BF197" s="7"/>
      <c r="BG197" s="7"/>
      <c r="BH197" s="7"/>
      <c r="BL197" s="7"/>
      <c r="BM197" s="7"/>
      <c r="BN197" s="7"/>
      <c r="BR197" s="7"/>
      <c r="BS197" s="7"/>
      <c r="BT197" s="7"/>
      <c r="BZ197" s="7"/>
      <c r="CA197" s="7"/>
      <c r="CB197" s="7"/>
      <c r="CH197" s="7"/>
      <c r="CI197" s="7"/>
      <c r="CJ197" s="7"/>
      <c r="CP197" s="7"/>
      <c r="CQ197" s="7"/>
      <c r="CR197" s="7"/>
      <c r="CT197" s="7"/>
      <c r="DB197" s="29"/>
      <c r="DD197" s="29"/>
      <c r="DF197" s="29"/>
      <c r="DN197" s="29"/>
      <c r="DO197" s="29"/>
      <c r="DP197" s="29"/>
      <c r="DT197" s="29"/>
      <c r="DU197" s="29"/>
      <c r="DV197" s="29"/>
      <c r="EA197" s="29"/>
      <c r="EB197" s="29"/>
      <c r="EC197" s="29"/>
    </row>
    <row r="198" spans="1:148" x14ac:dyDescent="0.25">
      <c r="AV198" s="7"/>
      <c r="AW198" s="7"/>
      <c r="AX198" s="7"/>
      <c r="AY198" s="7"/>
      <c r="BD198" s="7"/>
      <c r="BE198" s="7"/>
      <c r="BF198" s="7"/>
      <c r="BG198" s="7"/>
      <c r="BH198" s="7"/>
      <c r="BL198" s="7"/>
      <c r="BM198" s="7"/>
      <c r="BN198" s="7"/>
      <c r="BR198" s="7"/>
      <c r="BS198" s="7"/>
      <c r="BT198" s="7"/>
      <c r="BZ198" s="7"/>
      <c r="CA198" s="7"/>
      <c r="CB198" s="7"/>
      <c r="CH198" s="7"/>
      <c r="CI198" s="7"/>
      <c r="CJ198" s="7"/>
      <c r="CP198" s="7"/>
      <c r="CQ198" s="7"/>
      <c r="CR198" s="7"/>
      <c r="CT198" s="7"/>
      <c r="DB198" s="29"/>
      <c r="DD198" s="29"/>
      <c r="DF198" s="29"/>
      <c r="DN198" s="29"/>
      <c r="DO198" s="29"/>
      <c r="DP198" s="29"/>
      <c r="DT198" s="29"/>
      <c r="DU198" s="29"/>
      <c r="DV198" s="29"/>
      <c r="EA198" s="29"/>
      <c r="EB198" s="29"/>
      <c r="EC198" s="29"/>
    </row>
    <row r="199" spans="1:148" x14ac:dyDescent="0.25">
      <c r="AV199" s="7"/>
      <c r="AW199" s="7"/>
      <c r="AX199" s="7"/>
      <c r="AY199" s="7"/>
      <c r="BD199" s="7"/>
      <c r="BE199" s="7"/>
      <c r="BF199" s="7"/>
      <c r="BG199" s="7"/>
      <c r="BH199" s="7"/>
      <c r="BL199" s="7"/>
      <c r="BM199" s="7"/>
      <c r="BN199" s="7"/>
      <c r="BR199" s="7"/>
      <c r="BS199" s="7"/>
      <c r="BT199" s="7"/>
      <c r="BZ199" s="7"/>
      <c r="CA199" s="7"/>
      <c r="CB199" s="7"/>
      <c r="CH199" s="7"/>
      <c r="CI199" s="7"/>
      <c r="CJ199" s="7"/>
      <c r="CP199" s="7"/>
      <c r="CQ199" s="7"/>
      <c r="CR199" s="7"/>
      <c r="CT199" s="7"/>
      <c r="DB199" s="29"/>
      <c r="DD199" s="29"/>
      <c r="DF199" s="29"/>
      <c r="DN199" s="29"/>
      <c r="DO199" s="29"/>
      <c r="DP199" s="29"/>
      <c r="DT199" s="29"/>
      <c r="DU199" s="29"/>
      <c r="DV199" s="29"/>
      <c r="EA199" s="29"/>
      <c r="EB199" s="29"/>
      <c r="EC199" s="29"/>
    </row>
    <row r="200" spans="1:148" s="4" customFormat="1" x14ac:dyDescent="0.25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10"/>
      <c r="AG200" s="10"/>
      <c r="AH200" s="10"/>
      <c r="AI200" s="23"/>
      <c r="AJ200" s="12"/>
      <c r="AK200" s="10"/>
      <c r="AL200" s="10"/>
      <c r="AM200" s="10"/>
      <c r="AN200" s="9"/>
      <c r="AO200" s="9"/>
      <c r="AP200" s="3"/>
      <c r="AQ200" s="5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10"/>
      <c r="CW200" s="10"/>
      <c r="CX200" s="12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3"/>
      <c r="EI200" s="3"/>
      <c r="EJ200" s="3"/>
      <c r="EK200" s="3"/>
      <c r="EL200" s="27"/>
      <c r="EM200" s="27"/>
      <c r="EN200" s="27"/>
      <c r="EO200" s="27"/>
      <c r="EP200" s="27"/>
      <c r="EQ200" s="3"/>
      <c r="ER200" s="3"/>
    </row>
    <row r="201" spans="1:148" x14ac:dyDescent="0.25">
      <c r="C201" s="13" t="s">
        <v>108</v>
      </c>
    </row>
    <row r="202" spans="1:148" x14ac:dyDescent="0.25">
      <c r="C202" s="13" t="s">
        <v>109</v>
      </c>
    </row>
  </sheetData>
  <autoFilter ref="A1:ER1" xr:uid="{835F8594-71DC-402F-A4E7-8C21CC7EBA34}">
    <sortState xmlns:xlrd2="http://schemas.microsoft.com/office/spreadsheetml/2017/richdata2" ref="A2:ER195">
      <sortCondition descending="1" ref="ER1"/>
    </sortState>
  </autoFilter>
  <sortState xmlns:xlrd2="http://schemas.microsoft.com/office/spreadsheetml/2017/richdata2" ref="A2:ER195">
    <sortCondition ref="B2:B195"/>
    <sortCondition descending="1" ref="AI2:AI195"/>
  </sortState>
  <phoneticPr fontId="2" type="noConversion"/>
  <dataValidations count="1">
    <dataValidation type="list" allowBlank="1" showInputMessage="1" showErrorMessage="1" sqref="C2:C194" xr:uid="{052CCE02-84E2-453F-AC58-1302EE39EF15}">
      <formula1>$C$201:$C$202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SDA 2019.20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Andreas Febrian</cp:lastModifiedBy>
  <dcterms:created xsi:type="dcterms:W3CDTF">2015-06-05T18:17:20Z</dcterms:created>
  <dcterms:modified xsi:type="dcterms:W3CDTF">2020-02-23T03:53:59Z</dcterms:modified>
</cp:coreProperties>
</file>